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120" yWindow="120" windowWidth="9372" windowHeight="4452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5</definedName>
    <definedName name="RiskPauseOnError" hidden="1">FALSE</definedName>
    <definedName name="RiskRealTimeResults">FALSE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StatFunctionsUpdateFreq">1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13" i="1" l="1"/>
  <c r="B12" i="1"/>
  <c r="B20" i="1"/>
  <c r="D106" i="1"/>
  <c r="D98" i="1"/>
  <c r="D90" i="1"/>
  <c r="D82" i="1"/>
  <c r="D74" i="1"/>
  <c r="D66" i="1"/>
  <c r="D58" i="1"/>
  <c r="D50" i="1"/>
  <c r="D42" i="1"/>
  <c r="D34" i="1"/>
  <c r="D26" i="1"/>
  <c r="G100" i="1"/>
  <c r="G84" i="1"/>
  <c r="G68" i="1"/>
  <c r="G52" i="1"/>
  <c r="G36" i="1"/>
  <c r="G20" i="1"/>
  <c r="G95" i="1"/>
  <c r="G79" i="1"/>
  <c r="G63" i="1"/>
  <c r="G47" i="1"/>
  <c r="G31" i="1"/>
  <c r="D109" i="1"/>
  <c r="D101" i="1"/>
  <c r="D93" i="1"/>
  <c r="D85" i="1"/>
  <c r="D77" i="1"/>
  <c r="D69" i="1"/>
  <c r="D61" i="1"/>
  <c r="D53" i="1"/>
  <c r="D45" i="1"/>
  <c r="D37" i="1"/>
  <c r="D29" i="1"/>
  <c r="D21" i="1"/>
  <c r="G90" i="1"/>
  <c r="G74" i="1"/>
  <c r="G58" i="1"/>
  <c r="G42" i="1"/>
  <c r="G26" i="1"/>
  <c r="G101" i="1"/>
  <c r="G85" i="1"/>
  <c r="G69" i="1"/>
  <c r="G53" i="1"/>
  <c r="G37" i="1"/>
  <c r="G21" i="1"/>
  <c r="D92" i="1"/>
  <c r="D68" i="1"/>
  <c r="D44" i="1"/>
  <c r="G72" i="1"/>
  <c r="G24" i="1"/>
  <c r="G67" i="1"/>
  <c r="B16" i="1"/>
  <c r="D87" i="1"/>
  <c r="D63" i="1"/>
  <c r="D39" i="1"/>
  <c r="G94" i="1"/>
  <c r="G30" i="1"/>
  <c r="G57" i="1"/>
  <c r="D104" i="1"/>
  <c r="D96" i="1"/>
  <c r="D88" i="1"/>
  <c r="D80" i="1"/>
  <c r="D72" i="1"/>
  <c r="D64" i="1"/>
  <c r="D56" i="1"/>
  <c r="D48" i="1"/>
  <c r="D40" i="1"/>
  <c r="D32" i="1"/>
  <c r="D24" i="1"/>
  <c r="G96" i="1"/>
  <c r="G80" i="1"/>
  <c r="G64" i="1"/>
  <c r="G48" i="1"/>
  <c r="G32" i="1"/>
  <c r="G107" i="1"/>
  <c r="G91" i="1"/>
  <c r="G75" i="1"/>
  <c r="G59" i="1"/>
  <c r="G43" i="1"/>
  <c r="G27" i="1"/>
  <c r="D107" i="1"/>
  <c r="D99" i="1"/>
  <c r="D91" i="1"/>
  <c r="D83" i="1"/>
  <c r="D75" i="1"/>
  <c r="D67" i="1"/>
  <c r="D59" i="1"/>
  <c r="D51" i="1"/>
  <c r="D43" i="1"/>
  <c r="D35" i="1"/>
  <c r="D27" i="1"/>
  <c r="G102" i="1"/>
  <c r="G86" i="1"/>
  <c r="G70" i="1"/>
  <c r="G54" i="1"/>
  <c r="G38" i="1"/>
  <c r="G22" i="1"/>
  <c r="G97" i="1"/>
  <c r="G81" i="1"/>
  <c r="G65" i="1"/>
  <c r="G49" i="1"/>
  <c r="G33" i="1"/>
  <c r="G108" i="1"/>
  <c r="D100" i="1"/>
  <c r="D84" i="1"/>
  <c r="D60" i="1"/>
  <c r="D36" i="1"/>
  <c r="D20" i="1"/>
  <c r="G56" i="1"/>
  <c r="G99" i="1"/>
  <c r="G51" i="1"/>
  <c r="D103" i="1"/>
  <c r="D71" i="1"/>
  <c r="D47" i="1"/>
  <c r="D23" i="1"/>
  <c r="G62" i="1"/>
  <c r="G105" i="1"/>
  <c r="G73" i="1"/>
  <c r="G25" i="1"/>
  <c r="D102" i="1"/>
  <c r="D94" i="1"/>
  <c r="D86" i="1"/>
  <c r="D78" i="1"/>
  <c r="D70" i="1"/>
  <c r="D62" i="1"/>
  <c r="D54" i="1"/>
  <c r="D46" i="1"/>
  <c r="D38" i="1"/>
  <c r="D30" i="1"/>
  <c r="D22" i="1"/>
  <c r="G92" i="1"/>
  <c r="G76" i="1"/>
  <c r="G60" i="1"/>
  <c r="G44" i="1"/>
  <c r="G28" i="1"/>
  <c r="G103" i="1"/>
  <c r="G87" i="1"/>
  <c r="G71" i="1"/>
  <c r="G55" i="1"/>
  <c r="G39" i="1"/>
  <c r="G23" i="1"/>
  <c r="D105" i="1"/>
  <c r="D97" i="1"/>
  <c r="D89" i="1"/>
  <c r="D81" i="1"/>
  <c r="D73" i="1"/>
  <c r="D65" i="1"/>
  <c r="D57" i="1"/>
  <c r="D49" i="1"/>
  <c r="D41" i="1"/>
  <c r="D33" i="1"/>
  <c r="D25" i="1"/>
  <c r="G98" i="1"/>
  <c r="G82" i="1"/>
  <c r="G66" i="1"/>
  <c r="G50" i="1"/>
  <c r="G34" i="1"/>
  <c r="G109" i="1"/>
  <c r="G93" i="1"/>
  <c r="G77" i="1"/>
  <c r="G61" i="1"/>
  <c r="G45" i="1"/>
  <c r="G29" i="1"/>
  <c r="D108" i="1"/>
  <c r="D76" i="1"/>
  <c r="D52" i="1"/>
  <c r="D28" i="1"/>
  <c r="G88" i="1"/>
  <c r="G40" i="1"/>
  <c r="G83" i="1"/>
  <c r="G35" i="1"/>
  <c r="D95" i="1"/>
  <c r="D79" i="1"/>
  <c r="D55" i="1"/>
  <c r="D31" i="1"/>
  <c r="G78" i="1"/>
  <c r="G46" i="1"/>
  <c r="G89" i="1"/>
  <c r="G41" i="1"/>
  <c r="C20" i="1" l="1"/>
  <c r="E20" i="1"/>
  <c r="G106" i="1"/>
  <c r="G104" i="1"/>
  <c r="K20" i="1" l="1"/>
  <c r="I20" i="1"/>
  <c r="F20" i="1"/>
  <c r="H20" i="1" s="1"/>
  <c r="M20" i="1" s="1"/>
  <c r="J20" i="1" l="1"/>
  <c r="L20" i="1" s="1"/>
  <c r="N20" i="1" s="1"/>
  <c r="B21" i="1"/>
  <c r="C21" i="1" l="1"/>
  <c r="K21" i="1" s="1"/>
  <c r="E21" i="1"/>
  <c r="F21" i="1" l="1"/>
  <c r="H21" i="1" s="1"/>
  <c r="M21" i="1" s="1"/>
  <c r="I21" i="1"/>
  <c r="B22" i="1" l="1"/>
  <c r="J21" i="1"/>
  <c r="L21" i="1" s="1"/>
  <c r="N21" i="1" s="1"/>
  <c r="E22" i="1" l="1"/>
  <c r="C22" i="1"/>
  <c r="K22" i="1" s="1"/>
  <c r="F22" i="1" l="1"/>
  <c r="H22" i="1" s="1"/>
  <c r="M22" i="1" s="1"/>
  <c r="I22" i="1"/>
  <c r="B23" i="1" l="1"/>
  <c r="J22" i="1"/>
  <c r="L22" i="1" s="1"/>
  <c r="N22" i="1" s="1"/>
  <c r="C23" i="1" l="1"/>
  <c r="K23" i="1" s="1"/>
  <c r="E23" i="1"/>
  <c r="F23" i="1" l="1"/>
  <c r="H23" i="1" s="1"/>
  <c r="M23" i="1" s="1"/>
  <c r="I23" i="1"/>
  <c r="B24" i="1" s="1"/>
  <c r="E24" i="1" s="1"/>
  <c r="J23" i="1"/>
  <c r="L23" i="1" s="1"/>
  <c r="C24" i="1" l="1"/>
  <c r="K24" i="1" s="1"/>
  <c r="N23" i="1"/>
  <c r="F24" i="1" l="1"/>
  <c r="H24" i="1" s="1"/>
  <c r="M24" i="1" s="1"/>
  <c r="I24" i="1"/>
  <c r="B25" i="1" s="1"/>
  <c r="J24" i="1" l="1"/>
  <c r="L24" i="1" s="1"/>
  <c r="N24" i="1" s="1"/>
  <c r="C25" i="1"/>
  <c r="K25" i="1" s="1"/>
  <c r="E25" i="1"/>
  <c r="F25" i="1" l="1"/>
  <c r="H25" i="1" s="1"/>
  <c r="M25" i="1" s="1"/>
  <c r="I25" i="1"/>
  <c r="B26" i="1" l="1"/>
  <c r="J25" i="1"/>
  <c r="L25" i="1" s="1"/>
  <c r="N25" i="1" s="1"/>
  <c r="E26" i="1" l="1"/>
  <c r="C26" i="1"/>
  <c r="K26" i="1" s="1"/>
  <c r="F26" i="1" l="1"/>
  <c r="H26" i="1" s="1"/>
  <c r="M26" i="1" s="1"/>
  <c r="I26" i="1"/>
  <c r="B27" i="1" l="1"/>
  <c r="J26" i="1"/>
  <c r="L26" i="1" s="1"/>
  <c r="N26" i="1" s="1"/>
  <c r="C27" i="1" l="1"/>
  <c r="K27" i="1" s="1"/>
  <c r="E27" i="1"/>
  <c r="F27" i="1" l="1"/>
  <c r="H27" i="1" s="1"/>
  <c r="M27" i="1" s="1"/>
  <c r="I27" i="1"/>
  <c r="B28" i="1" l="1"/>
  <c r="J27" i="1"/>
  <c r="L27" i="1" s="1"/>
  <c r="N27" i="1" s="1"/>
  <c r="E28" i="1" l="1"/>
  <c r="C28" i="1"/>
  <c r="K28" i="1" s="1"/>
  <c r="I28" i="1" l="1"/>
  <c r="F28" i="1"/>
  <c r="H28" i="1" s="1"/>
  <c r="M28" i="1" s="1"/>
  <c r="B29" i="1" l="1"/>
  <c r="J28" i="1"/>
  <c r="L28" i="1" s="1"/>
  <c r="N28" i="1" s="1"/>
  <c r="C29" i="1" l="1"/>
  <c r="K29" i="1" s="1"/>
  <c r="E29" i="1"/>
  <c r="F29" i="1" l="1"/>
  <c r="H29" i="1" s="1"/>
  <c r="M29" i="1" s="1"/>
  <c r="I29" i="1"/>
  <c r="B30" i="1" l="1"/>
  <c r="J29" i="1"/>
  <c r="L29" i="1" s="1"/>
  <c r="N29" i="1" s="1"/>
  <c r="E30" i="1" l="1"/>
  <c r="C30" i="1"/>
  <c r="K30" i="1" s="1"/>
  <c r="F30" i="1" l="1"/>
  <c r="H30" i="1" s="1"/>
  <c r="M30" i="1" s="1"/>
  <c r="I30" i="1"/>
  <c r="B31" i="1" l="1"/>
  <c r="J30" i="1"/>
  <c r="L30" i="1" s="1"/>
  <c r="N30" i="1" s="1"/>
  <c r="C31" i="1" l="1"/>
  <c r="K31" i="1" s="1"/>
  <c r="E31" i="1"/>
  <c r="F31" i="1" l="1"/>
  <c r="H31" i="1" s="1"/>
  <c r="M31" i="1" s="1"/>
  <c r="I31" i="1"/>
  <c r="B32" i="1" l="1"/>
  <c r="J31" i="1"/>
  <c r="L31" i="1" s="1"/>
  <c r="N31" i="1" s="1"/>
  <c r="E32" i="1" l="1"/>
  <c r="C32" i="1"/>
  <c r="K32" i="1" s="1"/>
  <c r="I32" i="1" l="1"/>
  <c r="F32" i="1"/>
  <c r="H32" i="1" s="1"/>
  <c r="M32" i="1" s="1"/>
  <c r="B33" i="1" l="1"/>
  <c r="J32" i="1"/>
  <c r="L32" i="1" s="1"/>
  <c r="N32" i="1" s="1"/>
  <c r="C33" i="1" l="1"/>
  <c r="K33" i="1" s="1"/>
  <c r="E33" i="1"/>
  <c r="F33" i="1" l="1"/>
  <c r="H33" i="1" s="1"/>
  <c r="M33" i="1" s="1"/>
  <c r="I33" i="1"/>
  <c r="B34" i="1" l="1"/>
  <c r="J33" i="1"/>
  <c r="L33" i="1" s="1"/>
  <c r="N33" i="1" s="1"/>
  <c r="E34" i="1" l="1"/>
  <c r="C34" i="1"/>
  <c r="K34" i="1" s="1"/>
  <c r="F34" i="1" l="1"/>
  <c r="H34" i="1" s="1"/>
  <c r="M34" i="1" s="1"/>
  <c r="I34" i="1"/>
  <c r="B35" i="1" l="1"/>
  <c r="J34" i="1"/>
  <c r="L34" i="1" s="1"/>
  <c r="N34" i="1" s="1"/>
  <c r="C35" i="1" l="1"/>
  <c r="K35" i="1" s="1"/>
  <c r="E35" i="1"/>
  <c r="F35" i="1" l="1"/>
  <c r="H35" i="1" s="1"/>
  <c r="M35" i="1" s="1"/>
  <c r="I35" i="1"/>
  <c r="B36" i="1" l="1"/>
  <c r="J35" i="1"/>
  <c r="L35" i="1" s="1"/>
  <c r="N35" i="1" s="1"/>
  <c r="E36" i="1" l="1"/>
  <c r="C36" i="1"/>
  <c r="K36" i="1" s="1"/>
  <c r="F36" i="1" l="1"/>
  <c r="H36" i="1" s="1"/>
  <c r="M36" i="1" s="1"/>
  <c r="I36" i="1"/>
  <c r="B37" i="1" l="1"/>
  <c r="J36" i="1"/>
  <c r="L36" i="1" s="1"/>
  <c r="N36" i="1" s="1"/>
  <c r="C37" i="1" l="1"/>
  <c r="K37" i="1" s="1"/>
  <c r="E37" i="1"/>
  <c r="F37" i="1" l="1"/>
  <c r="H37" i="1" s="1"/>
  <c r="M37" i="1" s="1"/>
  <c r="I37" i="1"/>
  <c r="B38" i="1" l="1"/>
  <c r="J37" i="1"/>
  <c r="L37" i="1" s="1"/>
  <c r="N37" i="1" s="1"/>
  <c r="E38" i="1" l="1"/>
  <c r="C38" i="1"/>
  <c r="K38" i="1" s="1"/>
  <c r="F38" i="1" l="1"/>
  <c r="H38" i="1" s="1"/>
  <c r="M38" i="1" s="1"/>
  <c r="I38" i="1"/>
  <c r="B39" i="1" l="1"/>
  <c r="J38" i="1"/>
  <c r="L38" i="1" s="1"/>
  <c r="N38" i="1" s="1"/>
  <c r="C39" i="1" l="1"/>
  <c r="K39" i="1" s="1"/>
  <c r="E39" i="1"/>
  <c r="F39" i="1" l="1"/>
  <c r="H39" i="1" s="1"/>
  <c r="M39" i="1" s="1"/>
  <c r="I39" i="1"/>
  <c r="B40" i="1" l="1"/>
  <c r="J39" i="1"/>
  <c r="L39" i="1" s="1"/>
  <c r="N39" i="1" s="1"/>
  <c r="E40" i="1" l="1"/>
  <c r="C40" i="1"/>
  <c r="K40" i="1" s="1"/>
  <c r="I40" i="1" l="1"/>
  <c r="F40" i="1"/>
  <c r="H40" i="1" s="1"/>
  <c r="M40" i="1" s="1"/>
  <c r="B41" i="1" l="1"/>
  <c r="J40" i="1"/>
  <c r="L40" i="1" s="1"/>
  <c r="N40" i="1" s="1"/>
  <c r="C41" i="1" l="1"/>
  <c r="K41" i="1" s="1"/>
  <c r="E41" i="1"/>
  <c r="F41" i="1" l="1"/>
  <c r="H41" i="1" s="1"/>
  <c r="M41" i="1" s="1"/>
  <c r="I41" i="1"/>
  <c r="B42" i="1" l="1"/>
  <c r="J41" i="1"/>
  <c r="L41" i="1" s="1"/>
  <c r="N41" i="1" s="1"/>
  <c r="E42" i="1" l="1"/>
  <c r="C42" i="1"/>
  <c r="K42" i="1" s="1"/>
  <c r="F42" i="1" l="1"/>
  <c r="H42" i="1" s="1"/>
  <c r="M42" i="1" s="1"/>
  <c r="I42" i="1"/>
  <c r="B43" i="1" l="1"/>
  <c r="J42" i="1"/>
  <c r="L42" i="1" s="1"/>
  <c r="N42" i="1" s="1"/>
  <c r="C43" i="1" l="1"/>
  <c r="K43" i="1" s="1"/>
  <c r="E43" i="1"/>
  <c r="F43" i="1" l="1"/>
  <c r="H43" i="1" s="1"/>
  <c r="M43" i="1" s="1"/>
  <c r="I43" i="1"/>
  <c r="B44" i="1" l="1"/>
  <c r="J43" i="1"/>
  <c r="L43" i="1" s="1"/>
  <c r="N43" i="1" s="1"/>
  <c r="E44" i="1" l="1"/>
  <c r="C44" i="1"/>
  <c r="K44" i="1" s="1"/>
  <c r="I44" i="1" l="1"/>
  <c r="F44" i="1"/>
  <c r="H44" i="1" s="1"/>
  <c r="M44" i="1" s="1"/>
  <c r="B45" i="1" l="1"/>
  <c r="J44" i="1"/>
  <c r="L44" i="1" s="1"/>
  <c r="N44" i="1" s="1"/>
  <c r="C45" i="1" l="1"/>
  <c r="K45" i="1" s="1"/>
  <c r="E45" i="1"/>
  <c r="F45" i="1" l="1"/>
  <c r="H45" i="1" s="1"/>
  <c r="M45" i="1" s="1"/>
  <c r="I45" i="1"/>
  <c r="B46" i="1" l="1"/>
  <c r="J45" i="1"/>
  <c r="L45" i="1" s="1"/>
  <c r="N45" i="1" s="1"/>
  <c r="E46" i="1" l="1"/>
  <c r="C46" i="1"/>
  <c r="K46" i="1" s="1"/>
  <c r="F46" i="1" l="1"/>
  <c r="H46" i="1" s="1"/>
  <c r="M46" i="1" s="1"/>
  <c r="I46" i="1"/>
  <c r="B47" i="1" l="1"/>
  <c r="J46" i="1"/>
  <c r="L46" i="1" s="1"/>
  <c r="N46" i="1" s="1"/>
  <c r="C47" i="1" l="1"/>
  <c r="K47" i="1" s="1"/>
  <c r="E47" i="1"/>
  <c r="F47" i="1" l="1"/>
  <c r="H47" i="1" s="1"/>
  <c r="M47" i="1" s="1"/>
  <c r="I47" i="1"/>
  <c r="B48" i="1" l="1"/>
  <c r="J47" i="1"/>
  <c r="L47" i="1" s="1"/>
  <c r="N47" i="1" s="1"/>
  <c r="E48" i="1" l="1"/>
  <c r="C48" i="1"/>
  <c r="K48" i="1" s="1"/>
  <c r="I48" i="1" l="1"/>
  <c r="F48" i="1"/>
  <c r="H48" i="1" s="1"/>
  <c r="M48" i="1" s="1"/>
  <c r="B49" i="1" l="1"/>
  <c r="J48" i="1"/>
  <c r="L48" i="1" s="1"/>
  <c r="N48" i="1" s="1"/>
  <c r="C49" i="1" l="1"/>
  <c r="K49" i="1" s="1"/>
  <c r="E49" i="1"/>
  <c r="F49" i="1" l="1"/>
  <c r="H49" i="1" s="1"/>
  <c r="M49" i="1" s="1"/>
  <c r="I49" i="1"/>
  <c r="B50" i="1" l="1"/>
  <c r="J49" i="1"/>
  <c r="L49" i="1" s="1"/>
  <c r="N49" i="1" s="1"/>
  <c r="C50" i="1" l="1"/>
  <c r="E50" i="1"/>
  <c r="K50" i="1" l="1"/>
  <c r="F50" i="1"/>
  <c r="H50" i="1" s="1"/>
  <c r="M50" i="1" s="1"/>
  <c r="I50" i="1"/>
  <c r="B51" i="1" l="1"/>
  <c r="J50" i="1"/>
  <c r="L50" i="1" s="1"/>
  <c r="N50" i="1" s="1"/>
  <c r="C51" i="1" l="1"/>
  <c r="E51" i="1"/>
  <c r="K51" i="1" l="1"/>
  <c r="I51" i="1"/>
  <c r="F51" i="1"/>
  <c r="H51" i="1" s="1"/>
  <c r="M51" i="1" s="1"/>
  <c r="J51" i="1" l="1"/>
  <c r="L51" i="1" s="1"/>
  <c r="N51" i="1" s="1"/>
  <c r="B52" i="1"/>
  <c r="E52" i="1" l="1"/>
  <c r="C52" i="1"/>
  <c r="K52" i="1" l="1"/>
  <c r="F52" i="1"/>
  <c r="H52" i="1" s="1"/>
  <c r="M52" i="1" s="1"/>
  <c r="I52" i="1"/>
  <c r="J52" i="1" l="1"/>
  <c r="L52" i="1" s="1"/>
  <c r="N52" i="1" s="1"/>
  <c r="B53" i="1"/>
  <c r="C53" i="1" l="1"/>
  <c r="K53" i="1" s="1"/>
  <c r="E53" i="1"/>
  <c r="I53" i="1" l="1"/>
  <c r="B54" i="1" s="1"/>
  <c r="E54" i="1" s="1"/>
  <c r="F53" i="1"/>
  <c r="H53" i="1" s="1"/>
  <c r="M53" i="1" s="1"/>
  <c r="J53" i="1" l="1"/>
  <c r="L53" i="1" s="1"/>
  <c r="C54" i="1"/>
  <c r="K54" i="1" s="1"/>
  <c r="N53" i="1"/>
  <c r="F54" i="1" l="1"/>
  <c r="H54" i="1" s="1"/>
  <c r="M54" i="1" s="1"/>
  <c r="I54" i="1"/>
  <c r="B55" i="1" s="1"/>
  <c r="J54" i="1"/>
  <c r="L54" i="1" s="1"/>
  <c r="N54" i="1" s="1"/>
  <c r="E55" i="1" l="1"/>
  <c r="C55" i="1"/>
  <c r="K55" i="1" s="1"/>
  <c r="F55" i="1" l="1"/>
  <c r="H55" i="1" s="1"/>
  <c r="M55" i="1" s="1"/>
  <c r="I55" i="1"/>
  <c r="B56" i="1" l="1"/>
  <c r="J55" i="1"/>
  <c r="L55" i="1" s="1"/>
  <c r="N55" i="1" s="1"/>
  <c r="E56" i="1" l="1"/>
  <c r="C56" i="1"/>
  <c r="K56" i="1" s="1"/>
  <c r="F56" i="1" l="1"/>
  <c r="H56" i="1" s="1"/>
  <c r="M56" i="1" s="1"/>
  <c r="I56" i="1"/>
  <c r="B57" i="1" l="1"/>
  <c r="J56" i="1"/>
  <c r="L56" i="1" s="1"/>
  <c r="N56" i="1" s="1"/>
  <c r="C57" i="1" l="1"/>
  <c r="K57" i="1" s="1"/>
  <c r="E57" i="1"/>
  <c r="F57" i="1" l="1"/>
  <c r="H57" i="1" s="1"/>
  <c r="M57" i="1" s="1"/>
  <c r="I57" i="1"/>
  <c r="B58" i="1" l="1"/>
  <c r="J57" i="1"/>
  <c r="L57" i="1" s="1"/>
  <c r="N57" i="1" s="1"/>
  <c r="E58" i="1" l="1"/>
  <c r="C58" i="1"/>
  <c r="K58" i="1" s="1"/>
  <c r="I58" i="1" l="1"/>
  <c r="B59" i="1" s="1"/>
  <c r="C59" i="1" s="1"/>
  <c r="K59" i="1" s="1"/>
  <c r="F58" i="1"/>
  <c r="H58" i="1" s="1"/>
  <c r="M58" i="1" s="1"/>
  <c r="N58" i="1" s="1"/>
  <c r="E59" i="1" l="1"/>
  <c r="F59" i="1"/>
  <c r="H59" i="1" s="1"/>
  <c r="M59" i="1" s="1"/>
  <c r="I59" i="1"/>
  <c r="B60" i="1" s="1"/>
  <c r="E60" i="1" s="1"/>
  <c r="J58" i="1"/>
  <c r="L58" i="1" s="1"/>
  <c r="C60" i="1" l="1"/>
  <c r="F60" i="1" s="1"/>
  <c r="H60" i="1" s="1"/>
  <c r="M60" i="1" s="1"/>
  <c r="J59" i="1"/>
  <c r="L59" i="1" s="1"/>
  <c r="N59" i="1"/>
  <c r="K60" i="1"/>
  <c r="I60" i="1"/>
  <c r="J60" i="1" l="1"/>
  <c r="L60" i="1" s="1"/>
  <c r="N60" i="1" s="1"/>
  <c r="B61" i="1"/>
  <c r="C61" i="1" l="1"/>
  <c r="F61" i="1" s="1"/>
  <c r="H61" i="1" s="1"/>
  <c r="E61" i="1"/>
  <c r="M61" i="1" l="1"/>
  <c r="K61" i="1"/>
  <c r="I61" i="1"/>
  <c r="J61" i="1" l="1"/>
  <c r="L61" i="1" s="1"/>
  <c r="N61" i="1" s="1"/>
  <c r="B62" i="1"/>
  <c r="C62" i="1" l="1"/>
  <c r="E62" i="1"/>
  <c r="K62" i="1" l="1"/>
  <c r="I62" i="1"/>
  <c r="F62" i="1"/>
  <c r="H62" i="1" s="1"/>
  <c r="M62" i="1" s="1"/>
  <c r="J62" i="1" l="1"/>
  <c r="L62" i="1" s="1"/>
  <c r="N62" i="1" s="1"/>
  <c r="B63" i="1"/>
  <c r="C63" i="1" l="1"/>
  <c r="F63" i="1" s="1"/>
  <c r="H63" i="1" s="1"/>
  <c r="E63" i="1"/>
  <c r="K63" i="1" l="1"/>
  <c r="I63" i="1"/>
  <c r="M63" i="1"/>
  <c r="B64" i="1" l="1"/>
  <c r="J63" i="1"/>
  <c r="L63" i="1" s="1"/>
  <c r="N63" i="1" s="1"/>
  <c r="E64" i="1" l="1"/>
  <c r="C64" i="1"/>
  <c r="F64" i="1" s="1"/>
  <c r="H64" i="1" s="1"/>
  <c r="M64" i="1" l="1"/>
  <c r="K64" i="1"/>
  <c r="I64" i="1"/>
  <c r="B65" i="1" l="1"/>
  <c r="J64" i="1"/>
  <c r="L64" i="1" s="1"/>
  <c r="N64" i="1" s="1"/>
  <c r="C65" i="1" l="1"/>
  <c r="F65" i="1" s="1"/>
  <c r="H65" i="1" s="1"/>
  <c r="E65" i="1"/>
  <c r="K65" i="1" l="1"/>
  <c r="I65" i="1"/>
  <c r="M65" i="1"/>
  <c r="B66" i="1" l="1"/>
  <c r="J65" i="1"/>
  <c r="L65" i="1" s="1"/>
  <c r="N65" i="1" s="1"/>
  <c r="E66" i="1" l="1"/>
  <c r="C66" i="1"/>
  <c r="K66" i="1" l="1"/>
  <c r="F66" i="1"/>
  <c r="H66" i="1" s="1"/>
  <c r="M66" i="1" s="1"/>
  <c r="I66" i="1"/>
  <c r="J66" i="1" l="1"/>
  <c r="L66" i="1" s="1"/>
  <c r="N66" i="1" s="1"/>
  <c r="B67" i="1"/>
  <c r="C67" i="1" l="1"/>
  <c r="F67" i="1" s="1"/>
  <c r="H67" i="1" s="1"/>
  <c r="E67" i="1"/>
  <c r="M67" i="1" l="1"/>
  <c r="K67" i="1"/>
  <c r="I67" i="1"/>
  <c r="J67" i="1" l="1"/>
  <c r="L67" i="1" s="1"/>
  <c r="N67" i="1" s="1"/>
  <c r="B68" i="1"/>
  <c r="C68" i="1" l="1"/>
  <c r="K68" i="1" s="1"/>
  <c r="E68" i="1"/>
  <c r="I68" i="1" l="1"/>
  <c r="B69" i="1" s="1"/>
  <c r="F68" i="1"/>
  <c r="H68" i="1" s="1"/>
  <c r="M68" i="1" s="1"/>
  <c r="J68" i="1" l="1"/>
  <c r="L68" i="1" s="1"/>
  <c r="N68" i="1"/>
  <c r="C69" i="1"/>
  <c r="K69" i="1" s="1"/>
  <c r="E69" i="1"/>
  <c r="F69" i="1"/>
  <c r="H69" i="1" s="1"/>
  <c r="I69" i="1" l="1"/>
  <c r="M69" i="1"/>
  <c r="B70" i="1" l="1"/>
  <c r="J69" i="1"/>
  <c r="L69" i="1" s="1"/>
  <c r="N69" i="1" s="1"/>
  <c r="C70" i="1" l="1"/>
  <c r="K70" i="1" s="1"/>
  <c r="E70" i="1"/>
  <c r="I70" i="1" l="1"/>
  <c r="B71" i="1" s="1"/>
  <c r="E71" i="1" s="1"/>
  <c r="J70" i="1"/>
  <c r="L70" i="1" s="1"/>
  <c r="F70" i="1"/>
  <c r="H70" i="1" s="1"/>
  <c r="M70" i="1" s="1"/>
  <c r="C71" i="1" l="1"/>
  <c r="K71" i="1" s="1"/>
  <c r="N70" i="1"/>
  <c r="I71" i="1" l="1"/>
  <c r="B72" i="1" s="1"/>
  <c r="F71" i="1"/>
  <c r="H71" i="1" s="1"/>
  <c r="M71" i="1" s="1"/>
  <c r="J71" i="1"/>
  <c r="L71" i="1" s="1"/>
  <c r="N71" i="1" s="1"/>
  <c r="E72" i="1" l="1"/>
  <c r="C72" i="1"/>
  <c r="K72" i="1" s="1"/>
  <c r="F72" i="1" l="1"/>
  <c r="H72" i="1" s="1"/>
  <c r="M72" i="1" s="1"/>
  <c r="I72" i="1"/>
  <c r="B73" i="1" l="1"/>
  <c r="J72" i="1"/>
  <c r="L72" i="1" s="1"/>
  <c r="N72" i="1" s="1"/>
  <c r="C73" i="1" l="1"/>
  <c r="E73" i="1"/>
  <c r="K73" i="1" l="1"/>
  <c r="I73" i="1"/>
  <c r="F73" i="1"/>
  <c r="H73" i="1" s="1"/>
  <c r="M73" i="1" s="1"/>
  <c r="B74" i="1" l="1"/>
  <c r="J73" i="1"/>
  <c r="L73" i="1" s="1"/>
  <c r="N73" i="1" s="1"/>
  <c r="C74" i="1" l="1"/>
  <c r="K74" i="1" s="1"/>
  <c r="E74" i="1"/>
  <c r="F74" i="1" l="1"/>
  <c r="H74" i="1" s="1"/>
  <c r="M74" i="1" s="1"/>
  <c r="I74" i="1"/>
  <c r="B75" i="1" l="1"/>
  <c r="J74" i="1"/>
  <c r="L74" i="1" s="1"/>
  <c r="N74" i="1" s="1"/>
  <c r="E75" i="1" l="1"/>
  <c r="C75" i="1"/>
  <c r="K75" i="1" s="1"/>
  <c r="F75" i="1" l="1"/>
  <c r="H75" i="1" s="1"/>
  <c r="M75" i="1" s="1"/>
  <c r="I75" i="1"/>
  <c r="B76" i="1" l="1"/>
  <c r="J75" i="1"/>
  <c r="L75" i="1" s="1"/>
  <c r="N75" i="1" s="1"/>
  <c r="C76" i="1" l="1"/>
  <c r="K76" i="1" s="1"/>
  <c r="E76" i="1"/>
  <c r="F76" i="1" l="1"/>
  <c r="H76" i="1" s="1"/>
  <c r="M76" i="1" s="1"/>
  <c r="I76" i="1"/>
  <c r="N76" i="1"/>
  <c r="B77" i="1" l="1"/>
  <c r="J76" i="1"/>
  <c r="L76" i="1" s="1"/>
  <c r="C77" i="1" l="1"/>
  <c r="K77" i="1" s="1"/>
  <c r="E77" i="1"/>
  <c r="F77" i="1" l="1"/>
  <c r="H77" i="1" s="1"/>
  <c r="M77" i="1" s="1"/>
  <c r="I77" i="1"/>
  <c r="B78" i="1" s="1"/>
  <c r="E78" i="1" s="1"/>
  <c r="J77" i="1"/>
  <c r="L77" i="1" s="1"/>
  <c r="N77" i="1" s="1"/>
  <c r="C78" i="1" l="1"/>
  <c r="F78" i="1" s="1"/>
  <c r="H78" i="1" s="1"/>
  <c r="M78" i="1" s="1"/>
  <c r="I78" i="1"/>
  <c r="K78" i="1" l="1"/>
  <c r="J78" i="1"/>
  <c r="L78" i="1" s="1"/>
  <c r="N78" i="1" s="1"/>
  <c r="B79" i="1"/>
  <c r="E79" i="1" l="1"/>
  <c r="C79" i="1"/>
  <c r="K79" i="1" s="1"/>
  <c r="F79" i="1" l="1"/>
  <c r="H79" i="1" s="1"/>
  <c r="M79" i="1" s="1"/>
  <c r="I79" i="1"/>
  <c r="B80" i="1" l="1"/>
  <c r="J79" i="1"/>
  <c r="L79" i="1" s="1"/>
  <c r="N79" i="1" s="1"/>
  <c r="C80" i="1" l="1"/>
  <c r="E80" i="1"/>
  <c r="F80" i="1" l="1"/>
  <c r="H80" i="1" s="1"/>
  <c r="M80" i="1" s="1"/>
  <c r="K80" i="1"/>
  <c r="I80" i="1"/>
  <c r="B81" i="1" l="1"/>
  <c r="J80" i="1"/>
  <c r="L80" i="1" s="1"/>
  <c r="N80" i="1" s="1"/>
  <c r="C81" i="1" l="1"/>
  <c r="F81" i="1" s="1"/>
  <c r="H81" i="1" s="1"/>
  <c r="M81" i="1" s="1"/>
  <c r="E81" i="1"/>
  <c r="K81" i="1" l="1"/>
  <c r="I81" i="1"/>
  <c r="J81" i="1" l="1"/>
  <c r="L81" i="1" s="1"/>
  <c r="N81" i="1" s="1"/>
  <c r="B82" i="1"/>
  <c r="C82" i="1" l="1"/>
  <c r="K82" i="1" s="1"/>
  <c r="E82" i="1"/>
  <c r="F82" i="1" l="1"/>
  <c r="H82" i="1" s="1"/>
  <c r="M82" i="1" s="1"/>
  <c r="I82" i="1"/>
  <c r="B83" i="1" l="1"/>
  <c r="J82" i="1"/>
  <c r="L82" i="1" s="1"/>
  <c r="N82" i="1" s="1"/>
  <c r="C83" i="1" l="1"/>
  <c r="E83" i="1"/>
  <c r="F83" i="1" l="1"/>
  <c r="H83" i="1" s="1"/>
  <c r="M83" i="1" s="1"/>
  <c r="K83" i="1"/>
  <c r="I83" i="1"/>
  <c r="J83" i="1" l="1"/>
  <c r="L83" i="1" s="1"/>
  <c r="N83" i="1" s="1"/>
  <c r="B84" i="1"/>
  <c r="C84" i="1" l="1"/>
  <c r="E84" i="1"/>
  <c r="I84" i="1" l="1"/>
  <c r="K84" i="1"/>
  <c r="F84" i="1"/>
  <c r="H84" i="1" s="1"/>
  <c r="M84" i="1" s="1"/>
  <c r="N84" i="1" s="1"/>
  <c r="B85" i="1" l="1"/>
  <c r="J84" i="1"/>
  <c r="L84" i="1" s="1"/>
  <c r="E85" i="1" l="1"/>
  <c r="C85" i="1"/>
  <c r="K85" i="1" s="1"/>
  <c r="I85" i="1" l="1"/>
  <c r="B86" i="1" s="1"/>
  <c r="C86" i="1" s="1"/>
  <c r="K86" i="1" s="1"/>
  <c r="N86" i="1" s="1"/>
  <c r="F85" i="1"/>
  <c r="H85" i="1" s="1"/>
  <c r="M85" i="1" s="1"/>
  <c r="J85" i="1" l="1"/>
  <c r="L85" i="1" s="1"/>
  <c r="N85" i="1" s="1"/>
  <c r="E86" i="1"/>
  <c r="I86" i="1"/>
  <c r="F86" i="1"/>
  <c r="H86" i="1" s="1"/>
  <c r="M86" i="1" l="1"/>
  <c r="B87" i="1"/>
  <c r="J86" i="1"/>
  <c r="L86" i="1" s="1"/>
  <c r="C87" i="1" l="1"/>
  <c r="K87" i="1" s="1"/>
  <c r="N87" i="1" s="1"/>
  <c r="E87" i="1"/>
  <c r="F87" i="1" l="1"/>
  <c r="H87" i="1" s="1"/>
  <c r="M87" i="1" s="1"/>
  <c r="I87" i="1"/>
  <c r="B88" i="1" l="1"/>
  <c r="J87" i="1"/>
  <c r="L87" i="1" s="1"/>
  <c r="C88" i="1" l="1"/>
  <c r="F88" i="1" s="1"/>
  <c r="H88" i="1" s="1"/>
  <c r="M88" i="1" s="1"/>
  <c r="E88" i="1"/>
  <c r="I88" i="1" l="1"/>
  <c r="K88" i="1"/>
  <c r="N88" i="1" s="1"/>
  <c r="B89" i="1" l="1"/>
  <c r="J88" i="1"/>
  <c r="L88" i="1" s="1"/>
  <c r="E89" i="1" l="1"/>
  <c r="C89" i="1"/>
  <c r="K89" i="1" s="1"/>
  <c r="F89" i="1" l="1"/>
  <c r="H89" i="1" s="1"/>
  <c r="M89" i="1" s="1"/>
  <c r="I89" i="1"/>
  <c r="B90" i="1" l="1"/>
  <c r="J89" i="1"/>
  <c r="L89" i="1" s="1"/>
  <c r="N89" i="1" s="1"/>
  <c r="C90" i="1" l="1"/>
  <c r="K90" i="1" s="1"/>
  <c r="E90" i="1"/>
  <c r="I90" i="1" l="1"/>
  <c r="F90" i="1"/>
  <c r="H90" i="1" s="1"/>
  <c r="M90" i="1" s="1"/>
  <c r="B91" i="1" l="1"/>
  <c r="J90" i="1"/>
  <c r="L90" i="1" s="1"/>
  <c r="N90" i="1" s="1"/>
  <c r="C91" i="1" l="1"/>
  <c r="K91" i="1" s="1"/>
  <c r="E91" i="1"/>
  <c r="F91" i="1" l="1"/>
  <c r="H91" i="1" s="1"/>
  <c r="M91" i="1" s="1"/>
  <c r="I91" i="1"/>
  <c r="B92" i="1" l="1"/>
  <c r="J91" i="1"/>
  <c r="L91" i="1" s="1"/>
  <c r="N91" i="1" s="1"/>
  <c r="C92" i="1" l="1"/>
  <c r="K92" i="1" s="1"/>
  <c r="E92" i="1"/>
  <c r="F92" i="1" l="1"/>
  <c r="H92" i="1" s="1"/>
  <c r="M92" i="1" s="1"/>
  <c r="I92" i="1"/>
  <c r="B93" i="1" l="1"/>
  <c r="J92" i="1"/>
  <c r="L92" i="1" s="1"/>
  <c r="N92" i="1" s="1"/>
  <c r="C93" i="1" l="1"/>
  <c r="K93" i="1" s="1"/>
  <c r="E93" i="1"/>
  <c r="F93" i="1" l="1"/>
  <c r="H93" i="1" s="1"/>
  <c r="M93" i="1" s="1"/>
  <c r="I93" i="1"/>
  <c r="B94" i="1" l="1"/>
  <c r="J93" i="1"/>
  <c r="L93" i="1" s="1"/>
  <c r="N93" i="1" s="1"/>
  <c r="E94" i="1" l="1"/>
  <c r="C94" i="1"/>
  <c r="K94" i="1" s="1"/>
  <c r="I94" i="1" l="1"/>
  <c r="F94" i="1"/>
  <c r="H94" i="1" s="1"/>
  <c r="M94" i="1" s="1"/>
  <c r="B95" i="1" l="1"/>
  <c r="J94" i="1"/>
  <c r="L94" i="1" s="1"/>
  <c r="N94" i="1" s="1"/>
  <c r="E95" i="1" l="1"/>
  <c r="C95" i="1"/>
  <c r="K95" i="1" s="1"/>
  <c r="I95" i="1" l="1"/>
  <c r="B96" i="1" s="1"/>
  <c r="E96" i="1" s="1"/>
  <c r="J95" i="1"/>
  <c r="L95" i="1" s="1"/>
  <c r="N95" i="1" s="1"/>
  <c r="F95" i="1"/>
  <c r="H95" i="1" s="1"/>
  <c r="M95" i="1" s="1"/>
  <c r="C96" i="1" l="1"/>
  <c r="K96" i="1" s="1"/>
  <c r="F96" i="1"/>
  <c r="H96" i="1" s="1"/>
  <c r="M96" i="1" s="1"/>
  <c r="N96" i="1" s="1"/>
  <c r="I96" i="1"/>
  <c r="B97" i="1" l="1"/>
  <c r="J96" i="1"/>
  <c r="L96" i="1" s="1"/>
  <c r="C97" i="1" l="1"/>
  <c r="K97" i="1" s="1"/>
  <c r="E97" i="1"/>
  <c r="I97" i="1" l="1"/>
  <c r="F97" i="1"/>
  <c r="H97" i="1" s="1"/>
  <c r="M97" i="1" s="1"/>
  <c r="B98" i="1" l="1"/>
  <c r="J97" i="1"/>
  <c r="L97" i="1" s="1"/>
  <c r="N97" i="1" s="1"/>
  <c r="C98" i="1" l="1"/>
  <c r="E98" i="1"/>
  <c r="K98" i="1" l="1"/>
  <c r="I98" i="1"/>
  <c r="F98" i="1"/>
  <c r="H98" i="1" s="1"/>
  <c r="M98" i="1" s="1"/>
  <c r="J98" i="1" l="1"/>
  <c r="L98" i="1" s="1"/>
  <c r="N98" i="1" s="1"/>
  <c r="B99" i="1"/>
  <c r="C99" i="1" l="1"/>
  <c r="K99" i="1" s="1"/>
  <c r="N99" i="1" s="1"/>
  <c r="I99" i="1"/>
  <c r="E99" i="1"/>
  <c r="F99" i="1" l="1"/>
  <c r="H99" i="1" s="1"/>
  <c r="M99" i="1" s="1"/>
  <c r="B100" i="1"/>
  <c r="J99" i="1"/>
  <c r="L99" i="1" s="1"/>
  <c r="C100" i="1" l="1"/>
  <c r="K100" i="1" s="1"/>
  <c r="E100" i="1"/>
  <c r="F100" i="1" l="1"/>
  <c r="H100" i="1" s="1"/>
  <c r="M100" i="1" s="1"/>
  <c r="I100" i="1"/>
  <c r="B101" i="1" l="1"/>
  <c r="J100" i="1"/>
  <c r="L100" i="1" s="1"/>
  <c r="N100" i="1" s="1"/>
  <c r="C101" i="1" l="1"/>
  <c r="K101" i="1" s="1"/>
  <c r="E101" i="1"/>
  <c r="I101" i="1"/>
  <c r="F101" i="1" l="1"/>
  <c r="H101" i="1" s="1"/>
  <c r="M101" i="1" s="1"/>
  <c r="B102" i="1"/>
  <c r="J101" i="1"/>
  <c r="L101" i="1" s="1"/>
  <c r="N101" i="1" s="1"/>
  <c r="E102" i="1" l="1"/>
  <c r="C102" i="1"/>
  <c r="K102" i="1" s="1"/>
  <c r="I102" i="1" l="1"/>
  <c r="F102" i="1"/>
  <c r="H102" i="1" s="1"/>
  <c r="M102" i="1" s="1"/>
  <c r="B103" i="1" l="1"/>
  <c r="J102" i="1"/>
  <c r="L102" i="1" s="1"/>
  <c r="N102" i="1" s="1"/>
  <c r="I103" i="1" l="1"/>
  <c r="B104" i="1" s="1"/>
  <c r="J103" i="1"/>
  <c r="L103" i="1" s="1"/>
  <c r="N103" i="1" s="1"/>
  <c r="E103" i="1"/>
  <c r="C103" i="1"/>
  <c r="K103" i="1" s="1"/>
  <c r="F103" i="1"/>
  <c r="H103" i="1" s="1"/>
  <c r="M103" i="1" s="1"/>
  <c r="C104" i="1" l="1"/>
  <c r="K104" i="1" s="1"/>
  <c r="E104" i="1"/>
  <c r="F104" i="1" l="1"/>
  <c r="H104" i="1" s="1"/>
  <c r="M104" i="1"/>
  <c r="I104" i="1"/>
  <c r="B105" i="1" l="1"/>
  <c r="J104" i="1"/>
  <c r="L104" i="1" s="1"/>
  <c r="N104" i="1" s="1"/>
  <c r="E105" i="1" l="1"/>
  <c r="C105" i="1"/>
  <c r="K105" i="1" s="1"/>
  <c r="N105" i="1" s="1"/>
  <c r="F105" i="1" l="1"/>
  <c r="H105" i="1" s="1"/>
  <c r="M105" i="1" s="1"/>
  <c r="I105" i="1"/>
  <c r="B106" i="1" s="1"/>
  <c r="E106" i="1" s="1"/>
  <c r="J105" i="1"/>
  <c r="L105" i="1" s="1"/>
  <c r="B111" i="1"/>
  <c r="C106" i="1" l="1"/>
  <c r="K106" i="1" s="1"/>
  <c r="I106" i="1" l="1"/>
  <c r="B107" i="1" s="1"/>
  <c r="F106" i="1"/>
  <c r="H106" i="1" s="1"/>
  <c r="M106" i="1" s="1"/>
  <c r="J106" i="1" l="1"/>
  <c r="L106" i="1" s="1"/>
  <c r="N106" i="1" s="1"/>
  <c r="I107" i="1"/>
  <c r="B108" i="1" s="1"/>
  <c r="C107" i="1"/>
  <c r="K107" i="1" s="1"/>
  <c r="E107" i="1"/>
  <c r="E108" i="1" l="1"/>
  <c r="C108" i="1"/>
  <c r="F108" i="1" s="1"/>
  <c r="H108" i="1" s="1"/>
  <c r="M108" i="1" s="1"/>
  <c r="J107" i="1"/>
  <c r="L107" i="1" s="1"/>
  <c r="N107" i="1" s="1"/>
  <c r="F107" i="1"/>
  <c r="H107" i="1" s="1"/>
  <c r="M107" i="1" s="1"/>
  <c r="I108" i="1" l="1"/>
  <c r="K108" i="1"/>
  <c r="B109" i="1" l="1"/>
  <c r="J108" i="1"/>
  <c r="L108" i="1" s="1"/>
  <c r="N108" i="1" s="1"/>
  <c r="E109" i="1" l="1"/>
  <c r="C109" i="1"/>
  <c r="K109" i="1" s="1"/>
  <c r="N109" i="1" s="1"/>
  <c r="F109" i="1" l="1"/>
  <c r="H109" i="1" s="1"/>
  <c r="M109" i="1" s="1"/>
  <c r="I109" i="1"/>
  <c r="J109" i="1" s="1"/>
  <c r="L109" i="1" s="1"/>
</calcChain>
</file>

<file path=xl/sharedStrings.xml><?xml version="1.0" encoding="utf-8"?>
<sst xmlns="http://schemas.openxmlformats.org/spreadsheetml/2006/main" count="35" uniqueCount="35">
  <si>
    <t>Inputs</t>
  </si>
  <si>
    <t>Order Cost</t>
  </si>
  <si>
    <t>Holding cost per unit per year</t>
  </si>
  <si>
    <t>Shortage cost per unit short</t>
  </si>
  <si>
    <t>Distribution of annual demand (normal)</t>
  </si>
  <si>
    <t>Mean</t>
  </si>
  <si>
    <t>Stdev</t>
  </si>
  <si>
    <t>Leadtime (years)</t>
  </si>
  <si>
    <t>Time between reviews</t>
  </si>
  <si>
    <t>Initial inventory</t>
  </si>
  <si>
    <t>Possible order-up-to quantities (first one for part (a), others for part (b))</t>
  </si>
  <si>
    <t xml:space="preserve">Order-up-to quantity </t>
  </si>
  <si>
    <t>Review period</t>
  </si>
  <si>
    <t>Initial Inventory</t>
  </si>
  <si>
    <t>Order Size</t>
  </si>
  <si>
    <t>Leadtime Demand</t>
  </si>
  <si>
    <t>Leadtime shortage</t>
  </si>
  <si>
    <t>Inventory right after order arrives</t>
  </si>
  <si>
    <t>Demand during rest of review period</t>
  </si>
  <si>
    <t>Shortage during rest of review period</t>
  </si>
  <si>
    <t>Ending Inventory</t>
  </si>
  <si>
    <t>Average Held</t>
  </si>
  <si>
    <t>Ordering cost for review period</t>
  </si>
  <si>
    <t>Holding cost for review period</t>
  </si>
  <si>
    <t>Shortage cost for review period</t>
  </si>
  <si>
    <t>Total cost for review period</t>
  </si>
  <si>
    <t>Average annual cost</t>
  </si>
  <si>
    <t>Order-up-to quantity</t>
  </si>
  <si>
    <t>Simulation of 30 years (any sufficiently long time period would do)</t>
  </si>
  <si>
    <t xml:space="preserve">Maximum  </t>
  </si>
  <si>
    <t xml:space="preserve">Mean  </t>
  </si>
  <si>
    <t xml:space="preserve">Std Deviation  </t>
  </si>
  <si>
    <t xml:space="preserve">Minimum  </t>
  </si>
  <si>
    <t>Restocking TVs</t>
  </si>
  <si>
    <t>Selected summary measures for average annual cost from @RISK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</si>
</sst>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&quot;$&quot;#,##0;\-&quot;$&quot;#,##0"/>
    <numFmt numFmtId="167" formatCode="m/d/yy\ h:mm:ss"/>
    <numFmt numFmtId="168" formatCode="0.0000%"/>
  </numFmts>
  <fonts count="10" x14ac:knownFonts="1">
    <font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3">
    <xf numFmtId="0" fontId="0" fillId="0" borderId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1" fillId="2" borderId="0" applyNumberFormat="0" applyFont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7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</cellStyleXfs>
  <cellXfs count="24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Fill="1"/>
    <xf numFmtId="165" fontId="8" fillId="4" borderId="0" xfId="1" applyNumberFormat="1" applyFont="1" applyFill="1" applyBorder="1"/>
    <xf numFmtId="165" fontId="8" fillId="0" borderId="0" xfId="1" applyNumberFormat="1" applyFont="1" applyFill="1" applyBorder="1"/>
    <xf numFmtId="0" fontId="8" fillId="0" borderId="0" xfId="0" applyFont="1" applyFill="1" applyBorder="1"/>
    <xf numFmtId="164" fontId="8" fillId="0" borderId="0" xfId="1" applyNumberFormat="1" applyFont="1"/>
    <xf numFmtId="0" fontId="8" fillId="4" borderId="0" xfId="0" applyFont="1" applyFill="1" applyBorder="1"/>
    <xf numFmtId="12" fontId="8" fillId="4" borderId="0" xfId="0" applyNumberFormat="1" applyFont="1" applyFill="1" applyBorder="1"/>
    <xf numFmtId="1" fontId="8" fillId="4" borderId="0" xfId="0" applyNumberFormat="1" applyFont="1" applyFill="1" applyBorder="1"/>
    <xf numFmtId="0" fontId="8" fillId="5" borderId="0" xfId="0" applyFont="1" applyFill="1" applyBorder="1"/>
    <xf numFmtId="1" fontId="8" fillId="0" borderId="0" xfId="1" applyNumberFormat="1" applyFont="1"/>
    <xf numFmtId="0" fontId="7" fillId="0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1" fontId="8" fillId="0" borderId="0" xfId="0" applyNumberFormat="1" applyFont="1" applyFill="1"/>
    <xf numFmtId="1" fontId="8" fillId="0" borderId="0" xfId="0" applyNumberFormat="1" applyFont="1"/>
    <xf numFmtId="165" fontId="8" fillId="0" borderId="0" xfId="0" applyNumberFormat="1" applyFont="1"/>
    <xf numFmtId="165" fontId="8" fillId="0" borderId="0" xfId="1" applyNumberFormat="1" applyFont="1"/>
    <xf numFmtId="165" fontId="8" fillId="6" borderId="0" xfId="0" applyNumberFormat="1" applyFont="1" applyFill="1" applyBorder="1"/>
    <xf numFmtId="166" fontId="8" fillId="0" borderId="0" xfId="0" applyNumberFormat="1" applyFont="1"/>
    <xf numFmtId="166" fontId="8" fillId="3" borderId="0" xfId="0" applyNumberFormat="1" applyFont="1" applyFill="1"/>
  </cellXfs>
  <cellStyles count="33">
    <cellStyle name="Currency" xfId="1" builtinId="4"/>
    <cellStyle name="Normal" xfId="0" builtinId="0" customBuiltin="1"/>
    <cellStyle name="RISKbigPercent" xfId="2"/>
    <cellStyle name="RISKblandrEdge" xfId="3"/>
    <cellStyle name="RISKblCorner" xfId="4"/>
    <cellStyle name="RISKbottomEdge" xfId="5"/>
    <cellStyle name="RISKbrCorner" xfId="6"/>
    <cellStyle name="RISKdarkBoxed" xfId="7"/>
    <cellStyle name="RISKdarkShade" xfId="8"/>
    <cellStyle name="RISKdbottomEdge" xfId="9"/>
    <cellStyle name="RISKdrightEdge" xfId="10"/>
    <cellStyle name="RISKdurationTime" xfId="11"/>
    <cellStyle name="RISKinNumber" xfId="12"/>
    <cellStyle name="RISKlandrEdge" xfId="13"/>
    <cellStyle name="RISKleftEdge" xfId="14"/>
    <cellStyle name="RISKlightBoxed" xfId="15"/>
    <cellStyle name="RISKltandbEdge" xfId="16"/>
    <cellStyle name="RISKnormBoxed" xfId="17"/>
    <cellStyle name="RISKnormCenter" xfId="18"/>
    <cellStyle name="RISKnormHeading" xfId="19"/>
    <cellStyle name="RISKnormItal" xfId="20"/>
    <cellStyle name="RISKnormLabel" xfId="21"/>
    <cellStyle name="RISKnormShade" xfId="22"/>
    <cellStyle name="RISKnormTitle" xfId="23"/>
    <cellStyle name="RISKoutNumber" xfId="24"/>
    <cellStyle name="RISKrightEdge" xfId="25"/>
    <cellStyle name="RISKrtandbEdge" xfId="26"/>
    <cellStyle name="RISKssTime" xfId="27"/>
    <cellStyle name="RISKtandbEdge" xfId="28"/>
    <cellStyle name="RISKtlandrEdge" xfId="29"/>
    <cellStyle name="RISKtlCorner" xfId="30"/>
    <cellStyle name="RISKtopEdge" xfId="31"/>
    <cellStyle name="RISKtrCorner" xfId="3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6</xdr:col>
      <xdr:colOff>525780</xdr:colOff>
      <xdr:row>7</xdr:row>
      <xdr:rowOff>30480</xdr:rowOff>
    </xdr:to>
    <xdr:sp macro="" textlink="">
      <xdr:nvSpPr>
        <xdr:cNvPr id="4" name="TextBox 3"/>
        <xdr:cNvSpPr txBox="1"/>
      </xdr:nvSpPr>
      <xdr:spPr>
        <a:xfrm>
          <a:off x="4038600" y="548640"/>
          <a:ext cx="2842260" cy="76200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From the summary measures</a:t>
          </a:r>
          <a:r>
            <a:rPr lang="en-US" sz="1100" baseline="0"/>
            <a:t> (see below), o</a:t>
          </a:r>
          <a:r>
            <a:rPr lang="en-US" sz="1100"/>
            <a:t>rdering up to 480 is clearly the best of the five options in terms of mean annual cost.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118"/>
  <sheetViews>
    <sheetView tabSelected="1" workbookViewId="0"/>
  </sheetViews>
  <sheetFormatPr defaultColWidth="9.109375" defaultRowHeight="14.4" x14ac:dyDescent="0.3"/>
  <cols>
    <col min="1" max="1" width="29.33203125" style="2" customWidth="1"/>
    <col min="2" max="2" width="15" style="2" customWidth="1"/>
    <col min="3" max="3" width="14.5546875" style="2" customWidth="1"/>
    <col min="4" max="4" width="10.88671875" style="2" customWidth="1"/>
    <col min="5" max="5" width="10.5546875" style="2" customWidth="1"/>
    <col min="6" max="7" width="12.33203125" style="2" customWidth="1"/>
    <col min="8" max="8" width="13.109375" style="2" customWidth="1"/>
    <col min="9" max="9" width="13" style="2" customWidth="1"/>
    <col min="10" max="10" width="9.109375" style="2"/>
    <col min="11" max="11" width="13" style="2" customWidth="1"/>
    <col min="12" max="12" width="12.109375" style="2" customWidth="1"/>
    <col min="13" max="13" width="11.44140625" style="2" customWidth="1"/>
    <col min="14" max="14" width="12" style="2" customWidth="1"/>
    <col min="15" max="15" width="11.5546875" style="2" customWidth="1"/>
    <col min="16" max="16384" width="9.109375" style="2"/>
  </cols>
  <sheetData>
    <row r="1" spans="1:9" x14ac:dyDescent="0.3">
      <c r="A1" s="1" t="s">
        <v>33</v>
      </c>
      <c r="B1" s="1"/>
      <c r="F1" s="3"/>
      <c r="G1" s="3"/>
      <c r="H1" s="3"/>
      <c r="I1" s="3"/>
    </row>
    <row r="2" spans="1:9" x14ac:dyDescent="0.3">
      <c r="A2" s="1"/>
      <c r="B2" s="1"/>
      <c r="F2" s="3"/>
      <c r="G2" s="3"/>
      <c r="H2" s="3"/>
      <c r="I2" s="3"/>
    </row>
    <row r="3" spans="1:9" x14ac:dyDescent="0.3">
      <c r="A3" s="1" t="s">
        <v>0</v>
      </c>
      <c r="B3" s="1"/>
      <c r="F3" s="3"/>
      <c r="G3" s="3"/>
      <c r="H3" s="3"/>
      <c r="I3" s="3"/>
    </row>
    <row r="4" spans="1:9" x14ac:dyDescent="0.3">
      <c r="A4" s="4" t="s">
        <v>1</v>
      </c>
      <c r="B4" s="5">
        <v>500</v>
      </c>
      <c r="E4" s="3"/>
      <c r="F4" s="3"/>
      <c r="G4" s="3"/>
      <c r="H4" s="3"/>
      <c r="I4" s="3"/>
    </row>
    <row r="5" spans="1:9" x14ac:dyDescent="0.3">
      <c r="A5" s="4" t="s">
        <v>2</v>
      </c>
      <c r="B5" s="5">
        <v>100</v>
      </c>
      <c r="E5" s="3"/>
    </row>
    <row r="6" spans="1:9" x14ac:dyDescent="0.3">
      <c r="A6" s="4" t="s">
        <v>3</v>
      </c>
      <c r="B6" s="5">
        <v>150</v>
      </c>
    </row>
    <row r="7" spans="1:9" x14ac:dyDescent="0.3">
      <c r="A7" s="4"/>
      <c r="B7" s="6"/>
    </row>
    <row r="8" spans="1:9" x14ac:dyDescent="0.3">
      <c r="A8" s="2" t="s">
        <v>4</v>
      </c>
      <c r="B8" s="7"/>
      <c r="H8" s="8"/>
    </row>
    <row r="9" spans="1:9" x14ac:dyDescent="0.3">
      <c r="A9" s="4" t="s">
        <v>5</v>
      </c>
      <c r="B9" s="9">
        <v>990</v>
      </c>
      <c r="C9" s="4"/>
      <c r="D9" s="4"/>
      <c r="H9" s="8"/>
    </row>
    <row r="10" spans="1:9" x14ac:dyDescent="0.3">
      <c r="A10" s="4" t="s">
        <v>6</v>
      </c>
      <c r="B10" s="9">
        <v>40</v>
      </c>
      <c r="C10" s="4"/>
      <c r="D10" s="4"/>
      <c r="H10" s="8"/>
    </row>
    <row r="11" spans="1:9" x14ac:dyDescent="0.3">
      <c r="A11" s="4"/>
      <c r="B11" s="7"/>
      <c r="C11" s="4"/>
      <c r="D11" s="4"/>
      <c r="H11" s="8"/>
    </row>
    <row r="12" spans="1:9" x14ac:dyDescent="0.3">
      <c r="A12" s="4" t="s">
        <v>7</v>
      </c>
      <c r="B12" s="10">
        <f>1/9</f>
        <v>0.1111111111111111</v>
      </c>
      <c r="C12" s="4"/>
      <c r="D12" s="4"/>
      <c r="H12" s="8"/>
    </row>
    <row r="13" spans="1:9" x14ac:dyDescent="0.3">
      <c r="A13" s="4" t="s">
        <v>8</v>
      </c>
      <c r="B13" s="10">
        <f>1/3</f>
        <v>0.33333333333333331</v>
      </c>
      <c r="C13" s="4"/>
      <c r="D13" s="4"/>
      <c r="H13" s="8"/>
    </row>
    <row r="14" spans="1:9" x14ac:dyDescent="0.3">
      <c r="A14" s="4" t="s">
        <v>9</v>
      </c>
      <c r="B14" s="11">
        <v>500</v>
      </c>
      <c r="C14" s="4"/>
      <c r="D14" s="4"/>
      <c r="H14" s="8"/>
    </row>
    <row r="15" spans="1:9" x14ac:dyDescent="0.3">
      <c r="A15" s="4"/>
      <c r="B15" s="7"/>
      <c r="C15" s="4"/>
      <c r="D15" s="4" t="s">
        <v>10</v>
      </c>
      <c r="H15" s="8"/>
    </row>
    <row r="16" spans="1:9" x14ac:dyDescent="0.3">
      <c r="A16" s="4" t="s">
        <v>11</v>
      </c>
      <c r="B16" s="12" t="e">
        <f ca="1">_xll.RiskSimtable(D16:H16)</f>
        <v>#NAME?</v>
      </c>
      <c r="C16" s="4"/>
      <c r="D16" s="2">
        <v>480</v>
      </c>
      <c r="E16" s="4">
        <v>200</v>
      </c>
      <c r="F16" s="2">
        <v>400</v>
      </c>
      <c r="G16" s="13">
        <v>600</v>
      </c>
      <c r="H16" s="2">
        <v>800</v>
      </c>
    </row>
    <row r="17" spans="1:15" x14ac:dyDescent="0.3">
      <c r="A17" s="4"/>
      <c r="B17" s="7"/>
      <c r="C17" s="4"/>
      <c r="D17" s="4"/>
      <c r="H17" s="8"/>
    </row>
    <row r="18" spans="1:15" x14ac:dyDescent="0.3">
      <c r="A18" s="14" t="s">
        <v>28</v>
      </c>
      <c r="B18" s="7"/>
      <c r="C18" s="4"/>
      <c r="D18" s="4"/>
      <c r="H18" s="8"/>
    </row>
    <row r="19" spans="1:15" s="15" customFormat="1" ht="57.6" x14ac:dyDescent="0.3">
      <c r="A19" s="15" t="s">
        <v>12</v>
      </c>
      <c r="B19" s="16" t="s">
        <v>13</v>
      </c>
      <c r="C19" s="16" t="s">
        <v>14</v>
      </c>
      <c r="D19" s="16" t="s">
        <v>15</v>
      </c>
      <c r="E19" s="16" t="s">
        <v>16</v>
      </c>
      <c r="F19" s="16" t="s">
        <v>17</v>
      </c>
      <c r="G19" s="16" t="s">
        <v>18</v>
      </c>
      <c r="H19" s="16" t="s">
        <v>19</v>
      </c>
      <c r="I19" s="16" t="s">
        <v>20</v>
      </c>
      <c r="J19" s="16" t="s">
        <v>21</v>
      </c>
      <c r="K19" s="16" t="s">
        <v>22</v>
      </c>
      <c r="L19" s="16" t="s">
        <v>23</v>
      </c>
      <c r="M19" s="16" t="s">
        <v>24</v>
      </c>
      <c r="N19" s="16" t="s">
        <v>25</v>
      </c>
      <c r="O19" s="2"/>
    </row>
    <row r="20" spans="1:15" x14ac:dyDescent="0.3">
      <c r="A20" s="2">
        <v>1</v>
      </c>
      <c r="B20" s="17">
        <f>B14</f>
        <v>500</v>
      </c>
      <c r="C20" s="18" t="e">
        <f t="shared" ref="C20:C35" ca="1" si="0">IF(B20&lt;$B$16,$B$16-B20,0)</f>
        <v>#NAME?</v>
      </c>
      <c r="D20" s="18" t="e">
        <f ca="1">_xll.RiskNormal($B$9*$B$12,$B$10*SQRT($B$12))</f>
        <v>#NAME?</v>
      </c>
      <c r="E20" s="18" t="e">
        <f t="shared" ref="E20:E35" ca="1" si="1">IF(B20&gt;=0,MAX(D20-B20,0),D20)</f>
        <v>#NAME?</v>
      </c>
      <c r="F20" s="18" t="e">
        <f t="shared" ref="F20:F51" ca="1" si="2">B20+C20-D20</f>
        <v>#NAME?</v>
      </c>
      <c r="G20" s="18" t="e">
        <f ca="1">_xll.RiskNormal($B$9*($B$13-$B$12),$B$10*SQRT($B$13-$B$12))</f>
        <v>#NAME?</v>
      </c>
      <c r="H20" s="18" t="e">
        <f t="shared" ref="H20:H51" ca="1" si="3">IF(F20&gt;=0,MAX(G20-F20,0),G20)</f>
        <v>#NAME?</v>
      </c>
      <c r="I20" s="18" t="e">
        <f t="shared" ref="I20:I51" ca="1" si="4">B20+C20-D20-G20</f>
        <v>#NAME?</v>
      </c>
      <c r="J20" s="18" t="e">
        <f t="shared" ref="J20:J51" ca="1" si="5">0.5*(MAX(0,B20)+MAX(0,I20))</f>
        <v>#NAME?</v>
      </c>
      <c r="K20" s="19" t="e">
        <f ca="1">IF(C20&gt;0,$B$4,0)</f>
        <v>#NAME?</v>
      </c>
      <c r="L20" s="19" t="e">
        <f t="shared" ref="L20:L51" ca="1" si="6">J20*($B$5/3)</f>
        <v>#NAME?</v>
      </c>
      <c r="M20" s="19" t="e">
        <f t="shared" ref="M20:M51" ca="1" si="7">(E20+H20)*$B$6</f>
        <v>#NAME?</v>
      </c>
      <c r="N20" s="20" t="e">
        <f t="shared" ref="N20:N51" ca="1" si="8">SUM(K20:M20)</f>
        <v>#NAME?</v>
      </c>
    </row>
    <row r="21" spans="1:15" x14ac:dyDescent="0.3">
      <c r="A21" s="2">
        <v>2</v>
      </c>
      <c r="B21" s="18" t="e">
        <f t="shared" ref="B21:B52" ca="1" si="9">I20</f>
        <v>#NAME?</v>
      </c>
      <c r="C21" s="18" t="e">
        <f t="shared" ca="1" si="0"/>
        <v>#NAME?</v>
      </c>
      <c r="D21" s="18" t="e">
        <f ca="1">_xll.RiskNormal($B$9*$B$12,$B$10*SQRT($B$12))</f>
        <v>#NAME?</v>
      </c>
      <c r="E21" s="18" t="e">
        <f t="shared" ca="1" si="1"/>
        <v>#NAME?</v>
      </c>
      <c r="F21" s="18" t="e">
        <f t="shared" ca="1" si="2"/>
        <v>#NAME?</v>
      </c>
      <c r="G21" s="18" t="e">
        <f ca="1">_xll.RiskNormal($B$9*($B$13-$B$12),$B$10*SQRT($B$13-$B$12))</f>
        <v>#NAME?</v>
      </c>
      <c r="H21" s="18" t="e">
        <f t="shared" ca="1" si="3"/>
        <v>#NAME?</v>
      </c>
      <c r="I21" s="18" t="e">
        <f t="shared" ca="1" si="4"/>
        <v>#NAME?</v>
      </c>
      <c r="J21" s="18" t="e">
        <f t="shared" ca="1" si="5"/>
        <v>#NAME?</v>
      </c>
      <c r="K21" s="19" t="e">
        <f ca="1">IF(C21&gt;0,$B$4,0)</f>
        <v>#NAME?</v>
      </c>
      <c r="L21" s="19" t="e">
        <f t="shared" ca="1" si="6"/>
        <v>#NAME?</v>
      </c>
      <c r="M21" s="19" t="e">
        <f t="shared" ca="1" si="7"/>
        <v>#NAME?</v>
      </c>
      <c r="N21" s="20" t="e">
        <f t="shared" ca="1" si="8"/>
        <v>#NAME?</v>
      </c>
    </row>
    <row r="22" spans="1:15" x14ac:dyDescent="0.3">
      <c r="A22" s="2">
        <v>3</v>
      </c>
      <c r="B22" s="18" t="e">
        <f t="shared" ca="1" si="9"/>
        <v>#NAME?</v>
      </c>
      <c r="C22" s="18" t="e">
        <f t="shared" ca="1" si="0"/>
        <v>#NAME?</v>
      </c>
      <c r="D22" s="18" t="e">
        <f ca="1">_xll.RiskNormal($B$9*$B$12,$B$10*SQRT($B$12))</f>
        <v>#NAME?</v>
      </c>
      <c r="E22" s="18" t="e">
        <f t="shared" ca="1" si="1"/>
        <v>#NAME?</v>
      </c>
      <c r="F22" s="18" t="e">
        <f t="shared" ca="1" si="2"/>
        <v>#NAME?</v>
      </c>
      <c r="G22" s="18" t="e">
        <f ca="1">_xll.RiskNormal($B$9*($B$13-$B$12),$B$10*SQRT($B$13-$B$12))</f>
        <v>#NAME?</v>
      </c>
      <c r="H22" s="18" t="e">
        <f t="shared" ca="1" si="3"/>
        <v>#NAME?</v>
      </c>
      <c r="I22" s="18" t="e">
        <f t="shared" ca="1" si="4"/>
        <v>#NAME?</v>
      </c>
      <c r="J22" s="18" t="e">
        <f t="shared" ca="1" si="5"/>
        <v>#NAME?</v>
      </c>
      <c r="K22" s="19" t="e">
        <f t="shared" ref="K22:K37" ca="1" si="10">IF(C22&gt;0,$B$4,0)</f>
        <v>#NAME?</v>
      </c>
      <c r="L22" s="19" t="e">
        <f t="shared" ca="1" si="6"/>
        <v>#NAME?</v>
      </c>
      <c r="M22" s="19" t="e">
        <f t="shared" ca="1" si="7"/>
        <v>#NAME?</v>
      </c>
      <c r="N22" s="20" t="e">
        <f t="shared" ca="1" si="8"/>
        <v>#NAME?</v>
      </c>
    </row>
    <row r="23" spans="1:15" x14ac:dyDescent="0.3">
      <c r="A23" s="2">
        <v>4</v>
      </c>
      <c r="B23" s="18" t="e">
        <f t="shared" ca="1" si="9"/>
        <v>#NAME?</v>
      </c>
      <c r="C23" s="18" t="e">
        <f t="shared" ca="1" si="0"/>
        <v>#NAME?</v>
      </c>
      <c r="D23" s="18" t="e">
        <f ca="1">_xll.RiskNormal($B$9*$B$12,$B$10*SQRT($B$12))</f>
        <v>#NAME?</v>
      </c>
      <c r="E23" s="18" t="e">
        <f t="shared" ca="1" si="1"/>
        <v>#NAME?</v>
      </c>
      <c r="F23" s="18" t="e">
        <f t="shared" ca="1" si="2"/>
        <v>#NAME?</v>
      </c>
      <c r="G23" s="18" t="e">
        <f ca="1">_xll.RiskNormal($B$9*($B$13-$B$12),$B$10*SQRT($B$13-$B$12))</f>
        <v>#NAME?</v>
      </c>
      <c r="H23" s="18" t="e">
        <f t="shared" ca="1" si="3"/>
        <v>#NAME?</v>
      </c>
      <c r="I23" s="18" t="e">
        <f t="shared" ca="1" si="4"/>
        <v>#NAME?</v>
      </c>
      <c r="J23" s="18" t="e">
        <f t="shared" ca="1" si="5"/>
        <v>#NAME?</v>
      </c>
      <c r="K23" s="19" t="e">
        <f t="shared" ca="1" si="10"/>
        <v>#NAME?</v>
      </c>
      <c r="L23" s="19" t="e">
        <f t="shared" ca="1" si="6"/>
        <v>#NAME?</v>
      </c>
      <c r="M23" s="19" t="e">
        <f t="shared" ca="1" si="7"/>
        <v>#NAME?</v>
      </c>
      <c r="N23" s="20" t="e">
        <f t="shared" ca="1" si="8"/>
        <v>#NAME?</v>
      </c>
    </row>
    <row r="24" spans="1:15" x14ac:dyDescent="0.3">
      <c r="A24" s="2">
        <v>5</v>
      </c>
      <c r="B24" s="18" t="e">
        <f t="shared" ca="1" si="9"/>
        <v>#NAME?</v>
      </c>
      <c r="C24" s="18" t="e">
        <f t="shared" ca="1" si="0"/>
        <v>#NAME?</v>
      </c>
      <c r="D24" s="18" t="e">
        <f ca="1">_xll.RiskNormal($B$9*$B$12,$B$10*SQRT($B$12))</f>
        <v>#NAME?</v>
      </c>
      <c r="E24" s="18" t="e">
        <f t="shared" ca="1" si="1"/>
        <v>#NAME?</v>
      </c>
      <c r="F24" s="18" t="e">
        <f t="shared" ca="1" si="2"/>
        <v>#NAME?</v>
      </c>
      <c r="G24" s="18" t="e">
        <f ca="1">_xll.RiskNormal($B$9*($B$13-$B$12),$B$10*SQRT($B$13-$B$12))</f>
        <v>#NAME?</v>
      </c>
      <c r="H24" s="18" t="e">
        <f t="shared" ca="1" si="3"/>
        <v>#NAME?</v>
      </c>
      <c r="I24" s="18" t="e">
        <f t="shared" ca="1" si="4"/>
        <v>#NAME?</v>
      </c>
      <c r="J24" s="18" t="e">
        <f t="shared" ca="1" si="5"/>
        <v>#NAME?</v>
      </c>
      <c r="K24" s="19" t="e">
        <f t="shared" ca="1" si="10"/>
        <v>#NAME?</v>
      </c>
      <c r="L24" s="19" t="e">
        <f t="shared" ca="1" si="6"/>
        <v>#NAME?</v>
      </c>
      <c r="M24" s="19" t="e">
        <f t="shared" ca="1" si="7"/>
        <v>#NAME?</v>
      </c>
      <c r="N24" s="20" t="e">
        <f t="shared" ca="1" si="8"/>
        <v>#NAME?</v>
      </c>
    </row>
    <row r="25" spans="1:15" x14ac:dyDescent="0.3">
      <c r="A25" s="2">
        <v>6</v>
      </c>
      <c r="B25" s="18" t="e">
        <f t="shared" ca="1" si="9"/>
        <v>#NAME?</v>
      </c>
      <c r="C25" s="18" t="e">
        <f t="shared" ca="1" si="0"/>
        <v>#NAME?</v>
      </c>
      <c r="D25" s="18" t="e">
        <f ca="1">_xll.RiskNormal($B$9*$B$12,$B$10*SQRT($B$12))</f>
        <v>#NAME?</v>
      </c>
      <c r="E25" s="18" t="e">
        <f t="shared" ca="1" si="1"/>
        <v>#NAME?</v>
      </c>
      <c r="F25" s="18" t="e">
        <f t="shared" ca="1" si="2"/>
        <v>#NAME?</v>
      </c>
      <c r="G25" s="18" t="e">
        <f ca="1">_xll.RiskNormal($B$9*($B$13-$B$12),$B$10*SQRT($B$13-$B$12))</f>
        <v>#NAME?</v>
      </c>
      <c r="H25" s="18" t="e">
        <f t="shared" ca="1" si="3"/>
        <v>#NAME?</v>
      </c>
      <c r="I25" s="18" t="e">
        <f t="shared" ca="1" si="4"/>
        <v>#NAME?</v>
      </c>
      <c r="J25" s="18" t="e">
        <f t="shared" ca="1" si="5"/>
        <v>#NAME?</v>
      </c>
      <c r="K25" s="19" t="e">
        <f t="shared" ca="1" si="10"/>
        <v>#NAME?</v>
      </c>
      <c r="L25" s="19" t="e">
        <f t="shared" ca="1" si="6"/>
        <v>#NAME?</v>
      </c>
      <c r="M25" s="19" t="e">
        <f t="shared" ca="1" si="7"/>
        <v>#NAME?</v>
      </c>
      <c r="N25" s="20" t="e">
        <f t="shared" ca="1" si="8"/>
        <v>#NAME?</v>
      </c>
    </row>
    <row r="26" spans="1:15" x14ac:dyDescent="0.3">
      <c r="A26" s="2">
        <v>7</v>
      </c>
      <c r="B26" s="18" t="e">
        <f t="shared" ca="1" si="9"/>
        <v>#NAME?</v>
      </c>
      <c r="C26" s="18" t="e">
        <f t="shared" ca="1" si="0"/>
        <v>#NAME?</v>
      </c>
      <c r="D26" s="18" t="e">
        <f ca="1">_xll.RiskNormal($B$9*$B$12,$B$10*SQRT($B$12))</f>
        <v>#NAME?</v>
      </c>
      <c r="E26" s="18" t="e">
        <f t="shared" ca="1" si="1"/>
        <v>#NAME?</v>
      </c>
      <c r="F26" s="18" t="e">
        <f t="shared" ca="1" si="2"/>
        <v>#NAME?</v>
      </c>
      <c r="G26" s="18" t="e">
        <f ca="1">_xll.RiskNormal($B$9*($B$13-$B$12),$B$10*SQRT($B$13-$B$12))</f>
        <v>#NAME?</v>
      </c>
      <c r="H26" s="18" t="e">
        <f t="shared" ca="1" si="3"/>
        <v>#NAME?</v>
      </c>
      <c r="I26" s="18" t="e">
        <f t="shared" ca="1" si="4"/>
        <v>#NAME?</v>
      </c>
      <c r="J26" s="18" t="e">
        <f t="shared" ca="1" si="5"/>
        <v>#NAME?</v>
      </c>
      <c r="K26" s="19" t="e">
        <f t="shared" ca="1" si="10"/>
        <v>#NAME?</v>
      </c>
      <c r="L26" s="19" t="e">
        <f t="shared" ca="1" si="6"/>
        <v>#NAME?</v>
      </c>
      <c r="M26" s="19" t="e">
        <f t="shared" ca="1" si="7"/>
        <v>#NAME?</v>
      </c>
      <c r="N26" s="20" t="e">
        <f t="shared" ca="1" si="8"/>
        <v>#NAME?</v>
      </c>
    </row>
    <row r="27" spans="1:15" x14ac:dyDescent="0.3">
      <c r="A27" s="2">
        <v>8</v>
      </c>
      <c r="B27" s="18" t="e">
        <f t="shared" ca="1" si="9"/>
        <v>#NAME?</v>
      </c>
      <c r="C27" s="18" t="e">
        <f t="shared" ca="1" si="0"/>
        <v>#NAME?</v>
      </c>
      <c r="D27" s="18" t="e">
        <f ca="1">_xll.RiskNormal($B$9*$B$12,$B$10*SQRT($B$12))</f>
        <v>#NAME?</v>
      </c>
      <c r="E27" s="18" t="e">
        <f t="shared" ca="1" si="1"/>
        <v>#NAME?</v>
      </c>
      <c r="F27" s="18" t="e">
        <f t="shared" ca="1" si="2"/>
        <v>#NAME?</v>
      </c>
      <c r="G27" s="18" t="e">
        <f ca="1">_xll.RiskNormal($B$9*($B$13-$B$12),$B$10*SQRT($B$13-$B$12))</f>
        <v>#NAME?</v>
      </c>
      <c r="H27" s="18" t="e">
        <f t="shared" ca="1" si="3"/>
        <v>#NAME?</v>
      </c>
      <c r="I27" s="18" t="e">
        <f t="shared" ca="1" si="4"/>
        <v>#NAME?</v>
      </c>
      <c r="J27" s="18" t="e">
        <f t="shared" ca="1" si="5"/>
        <v>#NAME?</v>
      </c>
      <c r="K27" s="19" t="e">
        <f t="shared" ca="1" si="10"/>
        <v>#NAME?</v>
      </c>
      <c r="L27" s="19" t="e">
        <f t="shared" ca="1" si="6"/>
        <v>#NAME?</v>
      </c>
      <c r="M27" s="19" t="e">
        <f t="shared" ca="1" si="7"/>
        <v>#NAME?</v>
      </c>
      <c r="N27" s="20" t="e">
        <f t="shared" ca="1" si="8"/>
        <v>#NAME?</v>
      </c>
    </row>
    <row r="28" spans="1:15" x14ac:dyDescent="0.3">
      <c r="A28" s="2">
        <v>9</v>
      </c>
      <c r="B28" s="18" t="e">
        <f t="shared" ca="1" si="9"/>
        <v>#NAME?</v>
      </c>
      <c r="C28" s="18" t="e">
        <f t="shared" ca="1" si="0"/>
        <v>#NAME?</v>
      </c>
      <c r="D28" s="18" t="e">
        <f ca="1">_xll.RiskNormal($B$9*$B$12,$B$10*SQRT($B$12))</f>
        <v>#NAME?</v>
      </c>
      <c r="E28" s="18" t="e">
        <f t="shared" ca="1" si="1"/>
        <v>#NAME?</v>
      </c>
      <c r="F28" s="18" t="e">
        <f t="shared" ca="1" si="2"/>
        <v>#NAME?</v>
      </c>
      <c r="G28" s="18" t="e">
        <f ca="1">_xll.RiskNormal($B$9*($B$13-$B$12),$B$10*SQRT($B$13-$B$12))</f>
        <v>#NAME?</v>
      </c>
      <c r="H28" s="18" t="e">
        <f t="shared" ca="1" si="3"/>
        <v>#NAME?</v>
      </c>
      <c r="I28" s="18" t="e">
        <f t="shared" ca="1" si="4"/>
        <v>#NAME?</v>
      </c>
      <c r="J28" s="18" t="e">
        <f t="shared" ca="1" si="5"/>
        <v>#NAME?</v>
      </c>
      <c r="K28" s="19" t="e">
        <f t="shared" ca="1" si="10"/>
        <v>#NAME?</v>
      </c>
      <c r="L28" s="19" t="e">
        <f t="shared" ca="1" si="6"/>
        <v>#NAME?</v>
      </c>
      <c r="M28" s="19" t="e">
        <f t="shared" ca="1" si="7"/>
        <v>#NAME?</v>
      </c>
      <c r="N28" s="20" t="e">
        <f t="shared" ca="1" si="8"/>
        <v>#NAME?</v>
      </c>
    </row>
    <row r="29" spans="1:15" x14ac:dyDescent="0.3">
      <c r="A29" s="2">
        <v>10</v>
      </c>
      <c r="B29" s="18" t="e">
        <f t="shared" ca="1" si="9"/>
        <v>#NAME?</v>
      </c>
      <c r="C29" s="18" t="e">
        <f t="shared" ca="1" si="0"/>
        <v>#NAME?</v>
      </c>
      <c r="D29" s="18" t="e">
        <f ca="1">_xll.RiskNormal($B$9*$B$12,$B$10*SQRT($B$12))</f>
        <v>#NAME?</v>
      </c>
      <c r="E29" s="18" t="e">
        <f t="shared" ca="1" si="1"/>
        <v>#NAME?</v>
      </c>
      <c r="F29" s="18" t="e">
        <f t="shared" ca="1" si="2"/>
        <v>#NAME?</v>
      </c>
      <c r="G29" s="18" t="e">
        <f ca="1">_xll.RiskNormal($B$9*($B$13-$B$12),$B$10*SQRT($B$13-$B$12))</f>
        <v>#NAME?</v>
      </c>
      <c r="H29" s="18" t="e">
        <f t="shared" ca="1" si="3"/>
        <v>#NAME?</v>
      </c>
      <c r="I29" s="18" t="e">
        <f t="shared" ca="1" si="4"/>
        <v>#NAME?</v>
      </c>
      <c r="J29" s="18" t="e">
        <f t="shared" ca="1" si="5"/>
        <v>#NAME?</v>
      </c>
      <c r="K29" s="19" t="e">
        <f t="shared" ca="1" si="10"/>
        <v>#NAME?</v>
      </c>
      <c r="L29" s="19" t="e">
        <f t="shared" ca="1" si="6"/>
        <v>#NAME?</v>
      </c>
      <c r="M29" s="19" t="e">
        <f t="shared" ca="1" si="7"/>
        <v>#NAME?</v>
      </c>
      <c r="N29" s="20" t="e">
        <f t="shared" ca="1" si="8"/>
        <v>#NAME?</v>
      </c>
    </row>
    <row r="30" spans="1:15" x14ac:dyDescent="0.3">
      <c r="A30" s="2">
        <v>11</v>
      </c>
      <c r="B30" s="18" t="e">
        <f t="shared" ca="1" si="9"/>
        <v>#NAME?</v>
      </c>
      <c r="C30" s="18" t="e">
        <f t="shared" ca="1" si="0"/>
        <v>#NAME?</v>
      </c>
      <c r="D30" s="18" t="e">
        <f ca="1">_xll.RiskNormal($B$9*$B$12,$B$10*SQRT($B$12))</f>
        <v>#NAME?</v>
      </c>
      <c r="E30" s="18" t="e">
        <f t="shared" ca="1" si="1"/>
        <v>#NAME?</v>
      </c>
      <c r="F30" s="18" t="e">
        <f t="shared" ca="1" si="2"/>
        <v>#NAME?</v>
      </c>
      <c r="G30" s="18" t="e">
        <f ca="1">_xll.RiskNormal($B$9*($B$13-$B$12),$B$10*SQRT($B$13-$B$12))</f>
        <v>#NAME?</v>
      </c>
      <c r="H30" s="18" t="e">
        <f t="shared" ca="1" si="3"/>
        <v>#NAME?</v>
      </c>
      <c r="I30" s="18" t="e">
        <f t="shared" ca="1" si="4"/>
        <v>#NAME?</v>
      </c>
      <c r="J30" s="18" t="e">
        <f t="shared" ca="1" si="5"/>
        <v>#NAME?</v>
      </c>
      <c r="K30" s="19" t="e">
        <f t="shared" ca="1" si="10"/>
        <v>#NAME?</v>
      </c>
      <c r="L30" s="19" t="e">
        <f t="shared" ca="1" si="6"/>
        <v>#NAME?</v>
      </c>
      <c r="M30" s="19" t="e">
        <f t="shared" ca="1" si="7"/>
        <v>#NAME?</v>
      </c>
      <c r="N30" s="20" t="e">
        <f t="shared" ca="1" si="8"/>
        <v>#NAME?</v>
      </c>
    </row>
    <row r="31" spans="1:15" x14ac:dyDescent="0.3">
      <c r="A31" s="2">
        <v>12</v>
      </c>
      <c r="B31" s="18" t="e">
        <f t="shared" ca="1" si="9"/>
        <v>#NAME?</v>
      </c>
      <c r="C31" s="18" t="e">
        <f t="shared" ca="1" si="0"/>
        <v>#NAME?</v>
      </c>
      <c r="D31" s="18" t="e">
        <f ca="1">_xll.RiskNormal($B$9*$B$12,$B$10*SQRT($B$12))</f>
        <v>#NAME?</v>
      </c>
      <c r="E31" s="18" t="e">
        <f t="shared" ca="1" si="1"/>
        <v>#NAME?</v>
      </c>
      <c r="F31" s="18" t="e">
        <f t="shared" ca="1" si="2"/>
        <v>#NAME?</v>
      </c>
      <c r="G31" s="18" t="e">
        <f ca="1">_xll.RiskNormal($B$9*($B$13-$B$12),$B$10*SQRT($B$13-$B$12))</f>
        <v>#NAME?</v>
      </c>
      <c r="H31" s="18" t="e">
        <f t="shared" ca="1" si="3"/>
        <v>#NAME?</v>
      </c>
      <c r="I31" s="18" t="e">
        <f t="shared" ca="1" si="4"/>
        <v>#NAME?</v>
      </c>
      <c r="J31" s="18" t="e">
        <f t="shared" ca="1" si="5"/>
        <v>#NAME?</v>
      </c>
      <c r="K31" s="19" t="e">
        <f t="shared" ca="1" si="10"/>
        <v>#NAME?</v>
      </c>
      <c r="L31" s="19" t="e">
        <f t="shared" ca="1" si="6"/>
        <v>#NAME?</v>
      </c>
      <c r="M31" s="19" t="e">
        <f t="shared" ca="1" si="7"/>
        <v>#NAME?</v>
      </c>
      <c r="N31" s="20" t="e">
        <f t="shared" ca="1" si="8"/>
        <v>#NAME?</v>
      </c>
    </row>
    <row r="32" spans="1:15" x14ac:dyDescent="0.3">
      <c r="A32" s="2">
        <v>13</v>
      </c>
      <c r="B32" s="18" t="e">
        <f t="shared" ca="1" si="9"/>
        <v>#NAME?</v>
      </c>
      <c r="C32" s="18" t="e">
        <f t="shared" ca="1" si="0"/>
        <v>#NAME?</v>
      </c>
      <c r="D32" s="18" t="e">
        <f ca="1">_xll.RiskNormal($B$9*$B$12,$B$10*SQRT($B$12))</f>
        <v>#NAME?</v>
      </c>
      <c r="E32" s="18" t="e">
        <f t="shared" ca="1" si="1"/>
        <v>#NAME?</v>
      </c>
      <c r="F32" s="18" t="e">
        <f t="shared" ca="1" si="2"/>
        <v>#NAME?</v>
      </c>
      <c r="G32" s="18" t="e">
        <f ca="1">_xll.RiskNormal($B$9*($B$13-$B$12),$B$10*SQRT($B$13-$B$12))</f>
        <v>#NAME?</v>
      </c>
      <c r="H32" s="18" t="e">
        <f t="shared" ca="1" si="3"/>
        <v>#NAME?</v>
      </c>
      <c r="I32" s="18" t="e">
        <f t="shared" ca="1" si="4"/>
        <v>#NAME?</v>
      </c>
      <c r="J32" s="18" t="e">
        <f t="shared" ca="1" si="5"/>
        <v>#NAME?</v>
      </c>
      <c r="K32" s="19" t="e">
        <f t="shared" ca="1" si="10"/>
        <v>#NAME?</v>
      </c>
      <c r="L32" s="19" t="e">
        <f t="shared" ca="1" si="6"/>
        <v>#NAME?</v>
      </c>
      <c r="M32" s="19" t="e">
        <f t="shared" ca="1" si="7"/>
        <v>#NAME?</v>
      </c>
      <c r="N32" s="20" t="e">
        <f t="shared" ca="1" si="8"/>
        <v>#NAME?</v>
      </c>
    </row>
    <row r="33" spans="1:14" x14ac:dyDescent="0.3">
      <c r="A33" s="2">
        <v>14</v>
      </c>
      <c r="B33" s="18" t="e">
        <f t="shared" ca="1" si="9"/>
        <v>#NAME?</v>
      </c>
      <c r="C33" s="18" t="e">
        <f t="shared" ca="1" si="0"/>
        <v>#NAME?</v>
      </c>
      <c r="D33" s="18" t="e">
        <f ca="1">_xll.RiskNormal($B$9*$B$12,$B$10*SQRT($B$12))</f>
        <v>#NAME?</v>
      </c>
      <c r="E33" s="18" t="e">
        <f t="shared" ca="1" si="1"/>
        <v>#NAME?</v>
      </c>
      <c r="F33" s="18" t="e">
        <f t="shared" ca="1" si="2"/>
        <v>#NAME?</v>
      </c>
      <c r="G33" s="18" t="e">
        <f ca="1">_xll.RiskNormal($B$9*($B$13-$B$12),$B$10*SQRT($B$13-$B$12))</f>
        <v>#NAME?</v>
      </c>
      <c r="H33" s="18" t="e">
        <f t="shared" ca="1" si="3"/>
        <v>#NAME?</v>
      </c>
      <c r="I33" s="18" t="e">
        <f t="shared" ca="1" si="4"/>
        <v>#NAME?</v>
      </c>
      <c r="J33" s="18" t="e">
        <f t="shared" ca="1" si="5"/>
        <v>#NAME?</v>
      </c>
      <c r="K33" s="19" t="e">
        <f t="shared" ca="1" si="10"/>
        <v>#NAME?</v>
      </c>
      <c r="L33" s="19" t="e">
        <f t="shared" ca="1" si="6"/>
        <v>#NAME?</v>
      </c>
      <c r="M33" s="19" t="e">
        <f t="shared" ca="1" si="7"/>
        <v>#NAME?</v>
      </c>
      <c r="N33" s="20" t="e">
        <f t="shared" ca="1" si="8"/>
        <v>#NAME?</v>
      </c>
    </row>
    <row r="34" spans="1:14" x14ac:dyDescent="0.3">
      <c r="A34" s="2">
        <v>15</v>
      </c>
      <c r="B34" s="18" t="e">
        <f t="shared" ca="1" si="9"/>
        <v>#NAME?</v>
      </c>
      <c r="C34" s="18" t="e">
        <f t="shared" ca="1" si="0"/>
        <v>#NAME?</v>
      </c>
      <c r="D34" s="18" t="e">
        <f ca="1">_xll.RiskNormal($B$9*$B$12,$B$10*SQRT($B$12))</f>
        <v>#NAME?</v>
      </c>
      <c r="E34" s="18" t="e">
        <f t="shared" ca="1" si="1"/>
        <v>#NAME?</v>
      </c>
      <c r="F34" s="18" t="e">
        <f t="shared" ca="1" si="2"/>
        <v>#NAME?</v>
      </c>
      <c r="G34" s="18" t="e">
        <f ca="1">_xll.RiskNormal($B$9*($B$13-$B$12),$B$10*SQRT($B$13-$B$12))</f>
        <v>#NAME?</v>
      </c>
      <c r="H34" s="18" t="e">
        <f t="shared" ca="1" si="3"/>
        <v>#NAME?</v>
      </c>
      <c r="I34" s="18" t="e">
        <f t="shared" ca="1" si="4"/>
        <v>#NAME?</v>
      </c>
      <c r="J34" s="18" t="e">
        <f t="shared" ca="1" si="5"/>
        <v>#NAME?</v>
      </c>
      <c r="K34" s="19" t="e">
        <f t="shared" ca="1" si="10"/>
        <v>#NAME?</v>
      </c>
      <c r="L34" s="19" t="e">
        <f t="shared" ca="1" si="6"/>
        <v>#NAME?</v>
      </c>
      <c r="M34" s="19" t="e">
        <f t="shared" ca="1" si="7"/>
        <v>#NAME?</v>
      </c>
      <c r="N34" s="20" t="e">
        <f t="shared" ca="1" si="8"/>
        <v>#NAME?</v>
      </c>
    </row>
    <row r="35" spans="1:14" x14ac:dyDescent="0.3">
      <c r="A35" s="2">
        <v>16</v>
      </c>
      <c r="B35" s="18" t="e">
        <f t="shared" ca="1" si="9"/>
        <v>#NAME?</v>
      </c>
      <c r="C35" s="18" t="e">
        <f t="shared" ca="1" si="0"/>
        <v>#NAME?</v>
      </c>
      <c r="D35" s="18" t="e">
        <f ca="1">_xll.RiskNormal($B$9*$B$12,$B$10*SQRT($B$12))</f>
        <v>#NAME?</v>
      </c>
      <c r="E35" s="18" t="e">
        <f t="shared" ca="1" si="1"/>
        <v>#NAME?</v>
      </c>
      <c r="F35" s="18" t="e">
        <f t="shared" ca="1" si="2"/>
        <v>#NAME?</v>
      </c>
      <c r="G35" s="18" t="e">
        <f ca="1">_xll.RiskNormal($B$9*($B$13-$B$12),$B$10*SQRT($B$13-$B$12))</f>
        <v>#NAME?</v>
      </c>
      <c r="H35" s="18" t="e">
        <f t="shared" ca="1" si="3"/>
        <v>#NAME?</v>
      </c>
      <c r="I35" s="18" t="e">
        <f t="shared" ca="1" si="4"/>
        <v>#NAME?</v>
      </c>
      <c r="J35" s="18" t="e">
        <f t="shared" ca="1" si="5"/>
        <v>#NAME?</v>
      </c>
      <c r="K35" s="19" t="e">
        <f t="shared" ca="1" si="10"/>
        <v>#NAME?</v>
      </c>
      <c r="L35" s="19" t="e">
        <f t="shared" ca="1" si="6"/>
        <v>#NAME?</v>
      </c>
      <c r="M35" s="19" t="e">
        <f t="shared" ca="1" si="7"/>
        <v>#NAME?</v>
      </c>
      <c r="N35" s="20" t="e">
        <f t="shared" ca="1" si="8"/>
        <v>#NAME?</v>
      </c>
    </row>
    <row r="36" spans="1:14" x14ac:dyDescent="0.3">
      <c r="A36" s="2">
        <v>17</v>
      </c>
      <c r="B36" s="18" t="e">
        <f t="shared" ca="1" si="9"/>
        <v>#NAME?</v>
      </c>
      <c r="C36" s="18" t="e">
        <f t="shared" ref="C36:C51" ca="1" si="11">IF(B36&lt;$B$16,$B$16-B36,0)</f>
        <v>#NAME?</v>
      </c>
      <c r="D36" s="18" t="e">
        <f ca="1">_xll.RiskNormal($B$9*$B$12,$B$10*SQRT($B$12))</f>
        <v>#NAME?</v>
      </c>
      <c r="E36" s="18" t="e">
        <f t="shared" ref="E36:E51" ca="1" si="12">IF(B36&gt;=0,MAX(D36-B36,0),D36)</f>
        <v>#NAME?</v>
      </c>
      <c r="F36" s="18" t="e">
        <f t="shared" ca="1" si="2"/>
        <v>#NAME?</v>
      </c>
      <c r="G36" s="18" t="e">
        <f ca="1">_xll.RiskNormal($B$9*($B$13-$B$12),$B$10*SQRT($B$13-$B$12))</f>
        <v>#NAME?</v>
      </c>
      <c r="H36" s="18" t="e">
        <f t="shared" ca="1" si="3"/>
        <v>#NAME?</v>
      </c>
      <c r="I36" s="18" t="e">
        <f t="shared" ca="1" si="4"/>
        <v>#NAME?</v>
      </c>
      <c r="J36" s="18" t="e">
        <f t="shared" ca="1" si="5"/>
        <v>#NAME?</v>
      </c>
      <c r="K36" s="19" t="e">
        <f t="shared" ca="1" si="10"/>
        <v>#NAME?</v>
      </c>
      <c r="L36" s="19" t="e">
        <f t="shared" ca="1" si="6"/>
        <v>#NAME?</v>
      </c>
      <c r="M36" s="19" t="e">
        <f t="shared" ca="1" si="7"/>
        <v>#NAME?</v>
      </c>
      <c r="N36" s="20" t="e">
        <f t="shared" ca="1" si="8"/>
        <v>#NAME?</v>
      </c>
    </row>
    <row r="37" spans="1:14" x14ac:dyDescent="0.3">
      <c r="A37" s="2">
        <v>18</v>
      </c>
      <c r="B37" s="18" t="e">
        <f t="shared" ca="1" si="9"/>
        <v>#NAME?</v>
      </c>
      <c r="C37" s="18" t="e">
        <f t="shared" ca="1" si="11"/>
        <v>#NAME?</v>
      </c>
      <c r="D37" s="18" t="e">
        <f ca="1">_xll.RiskNormal($B$9*$B$12,$B$10*SQRT($B$12))</f>
        <v>#NAME?</v>
      </c>
      <c r="E37" s="18" t="e">
        <f t="shared" ca="1" si="12"/>
        <v>#NAME?</v>
      </c>
      <c r="F37" s="18" t="e">
        <f t="shared" ca="1" si="2"/>
        <v>#NAME?</v>
      </c>
      <c r="G37" s="18" t="e">
        <f ca="1">_xll.RiskNormal($B$9*($B$13-$B$12),$B$10*SQRT($B$13-$B$12))</f>
        <v>#NAME?</v>
      </c>
      <c r="H37" s="18" t="e">
        <f t="shared" ca="1" si="3"/>
        <v>#NAME?</v>
      </c>
      <c r="I37" s="18" t="e">
        <f t="shared" ca="1" si="4"/>
        <v>#NAME?</v>
      </c>
      <c r="J37" s="18" t="e">
        <f t="shared" ca="1" si="5"/>
        <v>#NAME?</v>
      </c>
      <c r="K37" s="19" t="e">
        <f t="shared" ca="1" si="10"/>
        <v>#NAME?</v>
      </c>
      <c r="L37" s="19" t="e">
        <f t="shared" ca="1" si="6"/>
        <v>#NAME?</v>
      </c>
      <c r="M37" s="19" t="e">
        <f t="shared" ca="1" si="7"/>
        <v>#NAME?</v>
      </c>
      <c r="N37" s="20" t="e">
        <f t="shared" ca="1" si="8"/>
        <v>#NAME?</v>
      </c>
    </row>
    <row r="38" spans="1:14" x14ac:dyDescent="0.3">
      <c r="A38" s="2">
        <v>19</v>
      </c>
      <c r="B38" s="18" t="e">
        <f t="shared" ca="1" si="9"/>
        <v>#NAME?</v>
      </c>
      <c r="C38" s="18" t="e">
        <f t="shared" ca="1" si="11"/>
        <v>#NAME?</v>
      </c>
      <c r="D38" s="18" t="e">
        <f ca="1">_xll.RiskNormal($B$9*$B$12,$B$10*SQRT($B$12))</f>
        <v>#NAME?</v>
      </c>
      <c r="E38" s="18" t="e">
        <f t="shared" ca="1" si="12"/>
        <v>#NAME?</v>
      </c>
      <c r="F38" s="18" t="e">
        <f t="shared" ca="1" si="2"/>
        <v>#NAME?</v>
      </c>
      <c r="G38" s="18" t="e">
        <f ca="1">_xll.RiskNormal($B$9*($B$13-$B$12),$B$10*SQRT($B$13-$B$12))</f>
        <v>#NAME?</v>
      </c>
      <c r="H38" s="18" t="e">
        <f t="shared" ca="1" si="3"/>
        <v>#NAME?</v>
      </c>
      <c r="I38" s="18" t="e">
        <f t="shared" ca="1" si="4"/>
        <v>#NAME?</v>
      </c>
      <c r="J38" s="18" t="e">
        <f t="shared" ca="1" si="5"/>
        <v>#NAME?</v>
      </c>
      <c r="K38" s="19" t="e">
        <f t="shared" ref="K38:K53" ca="1" si="13">IF(C38&gt;0,$B$4,0)</f>
        <v>#NAME?</v>
      </c>
      <c r="L38" s="19" t="e">
        <f t="shared" ca="1" si="6"/>
        <v>#NAME?</v>
      </c>
      <c r="M38" s="19" t="e">
        <f t="shared" ca="1" si="7"/>
        <v>#NAME?</v>
      </c>
      <c r="N38" s="20" t="e">
        <f t="shared" ca="1" si="8"/>
        <v>#NAME?</v>
      </c>
    </row>
    <row r="39" spans="1:14" x14ac:dyDescent="0.3">
      <c r="A39" s="2">
        <v>20</v>
      </c>
      <c r="B39" s="18" t="e">
        <f t="shared" ca="1" si="9"/>
        <v>#NAME?</v>
      </c>
      <c r="C39" s="18" t="e">
        <f t="shared" ca="1" si="11"/>
        <v>#NAME?</v>
      </c>
      <c r="D39" s="18" t="e">
        <f ca="1">_xll.RiskNormal($B$9*$B$12,$B$10*SQRT($B$12))</f>
        <v>#NAME?</v>
      </c>
      <c r="E39" s="18" t="e">
        <f t="shared" ca="1" si="12"/>
        <v>#NAME?</v>
      </c>
      <c r="F39" s="18" t="e">
        <f t="shared" ca="1" si="2"/>
        <v>#NAME?</v>
      </c>
      <c r="G39" s="18" t="e">
        <f ca="1">_xll.RiskNormal($B$9*($B$13-$B$12),$B$10*SQRT($B$13-$B$12))</f>
        <v>#NAME?</v>
      </c>
      <c r="H39" s="18" t="e">
        <f t="shared" ca="1" si="3"/>
        <v>#NAME?</v>
      </c>
      <c r="I39" s="18" t="e">
        <f t="shared" ca="1" si="4"/>
        <v>#NAME?</v>
      </c>
      <c r="J39" s="18" t="e">
        <f t="shared" ca="1" si="5"/>
        <v>#NAME?</v>
      </c>
      <c r="K39" s="19" t="e">
        <f t="shared" ca="1" si="13"/>
        <v>#NAME?</v>
      </c>
      <c r="L39" s="19" t="e">
        <f t="shared" ca="1" si="6"/>
        <v>#NAME?</v>
      </c>
      <c r="M39" s="19" t="e">
        <f t="shared" ca="1" si="7"/>
        <v>#NAME?</v>
      </c>
      <c r="N39" s="20" t="e">
        <f t="shared" ca="1" si="8"/>
        <v>#NAME?</v>
      </c>
    </row>
    <row r="40" spans="1:14" x14ac:dyDescent="0.3">
      <c r="A40" s="2">
        <v>21</v>
      </c>
      <c r="B40" s="18" t="e">
        <f t="shared" ca="1" si="9"/>
        <v>#NAME?</v>
      </c>
      <c r="C40" s="18" t="e">
        <f t="shared" ca="1" si="11"/>
        <v>#NAME?</v>
      </c>
      <c r="D40" s="18" t="e">
        <f ca="1">_xll.RiskNormal($B$9*$B$12,$B$10*SQRT($B$12))</f>
        <v>#NAME?</v>
      </c>
      <c r="E40" s="18" t="e">
        <f t="shared" ca="1" si="12"/>
        <v>#NAME?</v>
      </c>
      <c r="F40" s="18" t="e">
        <f t="shared" ca="1" si="2"/>
        <v>#NAME?</v>
      </c>
      <c r="G40" s="18" t="e">
        <f ca="1">_xll.RiskNormal($B$9*($B$13-$B$12),$B$10*SQRT($B$13-$B$12))</f>
        <v>#NAME?</v>
      </c>
      <c r="H40" s="18" t="e">
        <f t="shared" ca="1" si="3"/>
        <v>#NAME?</v>
      </c>
      <c r="I40" s="18" t="e">
        <f t="shared" ca="1" si="4"/>
        <v>#NAME?</v>
      </c>
      <c r="J40" s="18" t="e">
        <f t="shared" ca="1" si="5"/>
        <v>#NAME?</v>
      </c>
      <c r="K40" s="19" t="e">
        <f t="shared" ca="1" si="13"/>
        <v>#NAME?</v>
      </c>
      <c r="L40" s="19" t="e">
        <f t="shared" ca="1" si="6"/>
        <v>#NAME?</v>
      </c>
      <c r="M40" s="19" t="e">
        <f t="shared" ca="1" si="7"/>
        <v>#NAME?</v>
      </c>
      <c r="N40" s="20" t="e">
        <f t="shared" ca="1" si="8"/>
        <v>#NAME?</v>
      </c>
    </row>
    <row r="41" spans="1:14" x14ac:dyDescent="0.3">
      <c r="A41" s="2">
        <v>22</v>
      </c>
      <c r="B41" s="18" t="e">
        <f t="shared" ca="1" si="9"/>
        <v>#NAME?</v>
      </c>
      <c r="C41" s="18" t="e">
        <f t="shared" ca="1" si="11"/>
        <v>#NAME?</v>
      </c>
      <c r="D41" s="18" t="e">
        <f ca="1">_xll.RiskNormal($B$9*$B$12,$B$10*SQRT($B$12))</f>
        <v>#NAME?</v>
      </c>
      <c r="E41" s="18" t="e">
        <f t="shared" ca="1" si="12"/>
        <v>#NAME?</v>
      </c>
      <c r="F41" s="18" t="e">
        <f t="shared" ca="1" si="2"/>
        <v>#NAME?</v>
      </c>
      <c r="G41" s="18" t="e">
        <f ca="1">_xll.RiskNormal($B$9*($B$13-$B$12),$B$10*SQRT($B$13-$B$12))</f>
        <v>#NAME?</v>
      </c>
      <c r="H41" s="18" t="e">
        <f t="shared" ca="1" si="3"/>
        <v>#NAME?</v>
      </c>
      <c r="I41" s="18" t="e">
        <f t="shared" ca="1" si="4"/>
        <v>#NAME?</v>
      </c>
      <c r="J41" s="18" t="e">
        <f t="shared" ca="1" si="5"/>
        <v>#NAME?</v>
      </c>
      <c r="K41" s="19" t="e">
        <f t="shared" ca="1" si="13"/>
        <v>#NAME?</v>
      </c>
      <c r="L41" s="19" t="e">
        <f t="shared" ca="1" si="6"/>
        <v>#NAME?</v>
      </c>
      <c r="M41" s="19" t="e">
        <f t="shared" ca="1" si="7"/>
        <v>#NAME?</v>
      </c>
      <c r="N41" s="20" t="e">
        <f t="shared" ca="1" si="8"/>
        <v>#NAME?</v>
      </c>
    </row>
    <row r="42" spans="1:14" x14ac:dyDescent="0.3">
      <c r="A42" s="2">
        <v>23</v>
      </c>
      <c r="B42" s="18" t="e">
        <f t="shared" ca="1" si="9"/>
        <v>#NAME?</v>
      </c>
      <c r="C42" s="18" t="e">
        <f t="shared" ca="1" si="11"/>
        <v>#NAME?</v>
      </c>
      <c r="D42" s="18" t="e">
        <f ca="1">_xll.RiskNormal($B$9*$B$12,$B$10*SQRT($B$12))</f>
        <v>#NAME?</v>
      </c>
      <c r="E42" s="18" t="e">
        <f t="shared" ca="1" si="12"/>
        <v>#NAME?</v>
      </c>
      <c r="F42" s="18" t="e">
        <f t="shared" ca="1" si="2"/>
        <v>#NAME?</v>
      </c>
      <c r="G42" s="18" t="e">
        <f ca="1">_xll.RiskNormal($B$9*($B$13-$B$12),$B$10*SQRT($B$13-$B$12))</f>
        <v>#NAME?</v>
      </c>
      <c r="H42" s="18" t="e">
        <f t="shared" ca="1" si="3"/>
        <v>#NAME?</v>
      </c>
      <c r="I42" s="18" t="e">
        <f t="shared" ca="1" si="4"/>
        <v>#NAME?</v>
      </c>
      <c r="J42" s="18" t="e">
        <f t="shared" ca="1" si="5"/>
        <v>#NAME?</v>
      </c>
      <c r="K42" s="19" t="e">
        <f t="shared" ca="1" si="13"/>
        <v>#NAME?</v>
      </c>
      <c r="L42" s="19" t="e">
        <f t="shared" ca="1" si="6"/>
        <v>#NAME?</v>
      </c>
      <c r="M42" s="19" t="e">
        <f t="shared" ca="1" si="7"/>
        <v>#NAME?</v>
      </c>
      <c r="N42" s="20" t="e">
        <f t="shared" ca="1" si="8"/>
        <v>#NAME?</v>
      </c>
    </row>
    <row r="43" spans="1:14" x14ac:dyDescent="0.3">
      <c r="A43" s="2">
        <v>24</v>
      </c>
      <c r="B43" s="18" t="e">
        <f t="shared" ca="1" si="9"/>
        <v>#NAME?</v>
      </c>
      <c r="C43" s="18" t="e">
        <f t="shared" ca="1" si="11"/>
        <v>#NAME?</v>
      </c>
      <c r="D43" s="18" t="e">
        <f ca="1">_xll.RiskNormal($B$9*$B$12,$B$10*SQRT($B$12))</f>
        <v>#NAME?</v>
      </c>
      <c r="E43" s="18" t="e">
        <f t="shared" ca="1" si="12"/>
        <v>#NAME?</v>
      </c>
      <c r="F43" s="18" t="e">
        <f t="shared" ca="1" si="2"/>
        <v>#NAME?</v>
      </c>
      <c r="G43" s="18" t="e">
        <f ca="1">_xll.RiskNormal($B$9*($B$13-$B$12),$B$10*SQRT($B$13-$B$12))</f>
        <v>#NAME?</v>
      </c>
      <c r="H43" s="18" t="e">
        <f t="shared" ca="1" si="3"/>
        <v>#NAME?</v>
      </c>
      <c r="I43" s="18" t="e">
        <f t="shared" ca="1" si="4"/>
        <v>#NAME?</v>
      </c>
      <c r="J43" s="18" t="e">
        <f t="shared" ca="1" si="5"/>
        <v>#NAME?</v>
      </c>
      <c r="K43" s="19" t="e">
        <f t="shared" ca="1" si="13"/>
        <v>#NAME?</v>
      </c>
      <c r="L43" s="19" t="e">
        <f t="shared" ca="1" si="6"/>
        <v>#NAME?</v>
      </c>
      <c r="M43" s="19" t="e">
        <f t="shared" ca="1" si="7"/>
        <v>#NAME?</v>
      </c>
      <c r="N43" s="20" t="e">
        <f t="shared" ca="1" si="8"/>
        <v>#NAME?</v>
      </c>
    </row>
    <row r="44" spans="1:14" x14ac:dyDescent="0.3">
      <c r="A44" s="2">
        <v>25</v>
      </c>
      <c r="B44" s="18" t="e">
        <f t="shared" ca="1" si="9"/>
        <v>#NAME?</v>
      </c>
      <c r="C44" s="18" t="e">
        <f t="shared" ca="1" si="11"/>
        <v>#NAME?</v>
      </c>
      <c r="D44" s="18" t="e">
        <f ca="1">_xll.RiskNormal($B$9*$B$12,$B$10*SQRT($B$12))</f>
        <v>#NAME?</v>
      </c>
      <c r="E44" s="18" t="e">
        <f t="shared" ca="1" si="12"/>
        <v>#NAME?</v>
      </c>
      <c r="F44" s="18" t="e">
        <f t="shared" ca="1" si="2"/>
        <v>#NAME?</v>
      </c>
      <c r="G44" s="18" t="e">
        <f ca="1">_xll.RiskNormal($B$9*($B$13-$B$12),$B$10*SQRT($B$13-$B$12))</f>
        <v>#NAME?</v>
      </c>
      <c r="H44" s="18" t="e">
        <f t="shared" ca="1" si="3"/>
        <v>#NAME?</v>
      </c>
      <c r="I44" s="18" t="e">
        <f t="shared" ca="1" si="4"/>
        <v>#NAME?</v>
      </c>
      <c r="J44" s="18" t="e">
        <f t="shared" ca="1" si="5"/>
        <v>#NAME?</v>
      </c>
      <c r="K44" s="19" t="e">
        <f t="shared" ca="1" si="13"/>
        <v>#NAME?</v>
      </c>
      <c r="L44" s="19" t="e">
        <f t="shared" ca="1" si="6"/>
        <v>#NAME?</v>
      </c>
      <c r="M44" s="19" t="e">
        <f t="shared" ca="1" si="7"/>
        <v>#NAME?</v>
      </c>
      <c r="N44" s="20" t="e">
        <f t="shared" ca="1" si="8"/>
        <v>#NAME?</v>
      </c>
    </row>
    <row r="45" spans="1:14" x14ac:dyDescent="0.3">
      <c r="A45" s="2">
        <v>26</v>
      </c>
      <c r="B45" s="18" t="e">
        <f t="shared" ca="1" si="9"/>
        <v>#NAME?</v>
      </c>
      <c r="C45" s="18" t="e">
        <f t="shared" ca="1" si="11"/>
        <v>#NAME?</v>
      </c>
      <c r="D45" s="18" t="e">
        <f ca="1">_xll.RiskNormal($B$9*$B$12,$B$10*SQRT($B$12))</f>
        <v>#NAME?</v>
      </c>
      <c r="E45" s="18" t="e">
        <f t="shared" ca="1" si="12"/>
        <v>#NAME?</v>
      </c>
      <c r="F45" s="18" t="e">
        <f t="shared" ca="1" si="2"/>
        <v>#NAME?</v>
      </c>
      <c r="G45" s="18" t="e">
        <f ca="1">_xll.RiskNormal($B$9*($B$13-$B$12),$B$10*SQRT($B$13-$B$12))</f>
        <v>#NAME?</v>
      </c>
      <c r="H45" s="18" t="e">
        <f t="shared" ca="1" si="3"/>
        <v>#NAME?</v>
      </c>
      <c r="I45" s="18" t="e">
        <f t="shared" ca="1" si="4"/>
        <v>#NAME?</v>
      </c>
      <c r="J45" s="18" t="e">
        <f t="shared" ca="1" si="5"/>
        <v>#NAME?</v>
      </c>
      <c r="K45" s="19" t="e">
        <f t="shared" ca="1" si="13"/>
        <v>#NAME?</v>
      </c>
      <c r="L45" s="19" t="e">
        <f t="shared" ca="1" si="6"/>
        <v>#NAME?</v>
      </c>
      <c r="M45" s="19" t="e">
        <f t="shared" ca="1" si="7"/>
        <v>#NAME?</v>
      </c>
      <c r="N45" s="20" t="e">
        <f t="shared" ca="1" si="8"/>
        <v>#NAME?</v>
      </c>
    </row>
    <row r="46" spans="1:14" x14ac:dyDescent="0.3">
      <c r="A46" s="2">
        <v>27</v>
      </c>
      <c r="B46" s="18" t="e">
        <f t="shared" ca="1" si="9"/>
        <v>#NAME?</v>
      </c>
      <c r="C46" s="18" t="e">
        <f t="shared" ca="1" si="11"/>
        <v>#NAME?</v>
      </c>
      <c r="D46" s="18" t="e">
        <f ca="1">_xll.RiskNormal($B$9*$B$12,$B$10*SQRT($B$12))</f>
        <v>#NAME?</v>
      </c>
      <c r="E46" s="18" t="e">
        <f t="shared" ca="1" si="12"/>
        <v>#NAME?</v>
      </c>
      <c r="F46" s="18" t="e">
        <f t="shared" ca="1" si="2"/>
        <v>#NAME?</v>
      </c>
      <c r="G46" s="18" t="e">
        <f ca="1">_xll.RiskNormal($B$9*($B$13-$B$12),$B$10*SQRT($B$13-$B$12))</f>
        <v>#NAME?</v>
      </c>
      <c r="H46" s="18" t="e">
        <f t="shared" ca="1" si="3"/>
        <v>#NAME?</v>
      </c>
      <c r="I46" s="18" t="e">
        <f t="shared" ca="1" si="4"/>
        <v>#NAME?</v>
      </c>
      <c r="J46" s="18" t="e">
        <f t="shared" ca="1" si="5"/>
        <v>#NAME?</v>
      </c>
      <c r="K46" s="19" t="e">
        <f t="shared" ca="1" si="13"/>
        <v>#NAME?</v>
      </c>
      <c r="L46" s="19" t="e">
        <f t="shared" ca="1" si="6"/>
        <v>#NAME?</v>
      </c>
      <c r="M46" s="19" t="e">
        <f t="shared" ca="1" si="7"/>
        <v>#NAME?</v>
      </c>
      <c r="N46" s="20" t="e">
        <f t="shared" ca="1" si="8"/>
        <v>#NAME?</v>
      </c>
    </row>
    <row r="47" spans="1:14" x14ac:dyDescent="0.3">
      <c r="A47" s="2">
        <v>28</v>
      </c>
      <c r="B47" s="18" t="e">
        <f t="shared" ca="1" si="9"/>
        <v>#NAME?</v>
      </c>
      <c r="C47" s="18" t="e">
        <f t="shared" ca="1" si="11"/>
        <v>#NAME?</v>
      </c>
      <c r="D47" s="18" t="e">
        <f ca="1">_xll.RiskNormal($B$9*$B$12,$B$10*SQRT($B$12))</f>
        <v>#NAME?</v>
      </c>
      <c r="E47" s="18" t="e">
        <f t="shared" ca="1" si="12"/>
        <v>#NAME?</v>
      </c>
      <c r="F47" s="18" t="e">
        <f t="shared" ca="1" si="2"/>
        <v>#NAME?</v>
      </c>
      <c r="G47" s="18" t="e">
        <f ca="1">_xll.RiskNormal($B$9*($B$13-$B$12),$B$10*SQRT($B$13-$B$12))</f>
        <v>#NAME?</v>
      </c>
      <c r="H47" s="18" t="e">
        <f t="shared" ca="1" si="3"/>
        <v>#NAME?</v>
      </c>
      <c r="I47" s="18" t="e">
        <f t="shared" ca="1" si="4"/>
        <v>#NAME?</v>
      </c>
      <c r="J47" s="18" t="e">
        <f t="shared" ca="1" si="5"/>
        <v>#NAME?</v>
      </c>
      <c r="K47" s="19" t="e">
        <f t="shared" ca="1" si="13"/>
        <v>#NAME?</v>
      </c>
      <c r="L47" s="19" t="e">
        <f t="shared" ca="1" si="6"/>
        <v>#NAME?</v>
      </c>
      <c r="M47" s="19" t="e">
        <f t="shared" ca="1" si="7"/>
        <v>#NAME?</v>
      </c>
      <c r="N47" s="20" t="e">
        <f t="shared" ca="1" si="8"/>
        <v>#NAME?</v>
      </c>
    </row>
    <row r="48" spans="1:14" x14ac:dyDescent="0.3">
      <c r="A48" s="2">
        <v>29</v>
      </c>
      <c r="B48" s="18" t="e">
        <f t="shared" ca="1" si="9"/>
        <v>#NAME?</v>
      </c>
      <c r="C48" s="18" t="e">
        <f t="shared" ca="1" si="11"/>
        <v>#NAME?</v>
      </c>
      <c r="D48" s="18" t="e">
        <f ca="1">_xll.RiskNormal($B$9*$B$12,$B$10*SQRT($B$12))</f>
        <v>#NAME?</v>
      </c>
      <c r="E48" s="18" t="e">
        <f t="shared" ca="1" si="12"/>
        <v>#NAME?</v>
      </c>
      <c r="F48" s="18" t="e">
        <f t="shared" ca="1" si="2"/>
        <v>#NAME?</v>
      </c>
      <c r="G48" s="18" t="e">
        <f ca="1">_xll.RiskNormal($B$9*($B$13-$B$12),$B$10*SQRT($B$13-$B$12))</f>
        <v>#NAME?</v>
      </c>
      <c r="H48" s="18" t="e">
        <f t="shared" ca="1" si="3"/>
        <v>#NAME?</v>
      </c>
      <c r="I48" s="18" t="e">
        <f t="shared" ca="1" si="4"/>
        <v>#NAME?</v>
      </c>
      <c r="J48" s="18" t="e">
        <f t="shared" ca="1" si="5"/>
        <v>#NAME?</v>
      </c>
      <c r="K48" s="19" t="e">
        <f t="shared" ca="1" si="13"/>
        <v>#NAME?</v>
      </c>
      <c r="L48" s="19" t="e">
        <f t="shared" ca="1" si="6"/>
        <v>#NAME?</v>
      </c>
      <c r="M48" s="19" t="e">
        <f t="shared" ca="1" si="7"/>
        <v>#NAME?</v>
      </c>
      <c r="N48" s="20" t="e">
        <f t="shared" ca="1" si="8"/>
        <v>#NAME?</v>
      </c>
    </row>
    <row r="49" spans="1:14" x14ac:dyDescent="0.3">
      <c r="A49" s="2">
        <v>30</v>
      </c>
      <c r="B49" s="18" t="e">
        <f t="shared" ca="1" si="9"/>
        <v>#NAME?</v>
      </c>
      <c r="C49" s="18" t="e">
        <f t="shared" ca="1" si="11"/>
        <v>#NAME?</v>
      </c>
      <c r="D49" s="18" t="e">
        <f ca="1">_xll.RiskNormal($B$9*$B$12,$B$10*SQRT($B$12))</f>
        <v>#NAME?</v>
      </c>
      <c r="E49" s="18" t="e">
        <f t="shared" ca="1" si="12"/>
        <v>#NAME?</v>
      </c>
      <c r="F49" s="18" t="e">
        <f t="shared" ca="1" si="2"/>
        <v>#NAME?</v>
      </c>
      <c r="G49" s="18" t="e">
        <f ca="1">_xll.RiskNormal($B$9*($B$13-$B$12),$B$10*SQRT($B$13-$B$12))</f>
        <v>#NAME?</v>
      </c>
      <c r="H49" s="18" t="e">
        <f t="shared" ca="1" si="3"/>
        <v>#NAME?</v>
      </c>
      <c r="I49" s="18" t="e">
        <f t="shared" ca="1" si="4"/>
        <v>#NAME?</v>
      </c>
      <c r="J49" s="18" t="e">
        <f t="shared" ca="1" si="5"/>
        <v>#NAME?</v>
      </c>
      <c r="K49" s="19" t="e">
        <f t="shared" ca="1" si="13"/>
        <v>#NAME?</v>
      </c>
      <c r="L49" s="19" t="e">
        <f t="shared" ca="1" si="6"/>
        <v>#NAME?</v>
      </c>
      <c r="M49" s="19" t="e">
        <f t="shared" ca="1" si="7"/>
        <v>#NAME?</v>
      </c>
      <c r="N49" s="20" t="e">
        <f t="shared" ca="1" si="8"/>
        <v>#NAME?</v>
      </c>
    </row>
    <row r="50" spans="1:14" x14ac:dyDescent="0.3">
      <c r="A50" s="2">
        <v>31</v>
      </c>
      <c r="B50" s="18" t="e">
        <f t="shared" ca="1" si="9"/>
        <v>#NAME?</v>
      </c>
      <c r="C50" s="18" t="e">
        <f t="shared" ca="1" si="11"/>
        <v>#NAME?</v>
      </c>
      <c r="D50" s="18" t="e">
        <f ca="1">_xll.RiskNormal($B$9*$B$12,$B$10*SQRT($B$12))</f>
        <v>#NAME?</v>
      </c>
      <c r="E50" s="18" t="e">
        <f t="shared" ca="1" si="12"/>
        <v>#NAME?</v>
      </c>
      <c r="F50" s="18" t="e">
        <f t="shared" ca="1" si="2"/>
        <v>#NAME?</v>
      </c>
      <c r="G50" s="18" t="e">
        <f ca="1">_xll.RiskNormal($B$9*($B$13-$B$12),$B$10*SQRT($B$13-$B$12))</f>
        <v>#NAME?</v>
      </c>
      <c r="H50" s="18" t="e">
        <f t="shared" ca="1" si="3"/>
        <v>#NAME?</v>
      </c>
      <c r="I50" s="18" t="e">
        <f t="shared" ca="1" si="4"/>
        <v>#NAME?</v>
      </c>
      <c r="J50" s="18" t="e">
        <f t="shared" ca="1" si="5"/>
        <v>#NAME?</v>
      </c>
      <c r="K50" s="19" t="e">
        <f t="shared" ca="1" si="13"/>
        <v>#NAME?</v>
      </c>
      <c r="L50" s="19" t="e">
        <f t="shared" ca="1" si="6"/>
        <v>#NAME?</v>
      </c>
      <c r="M50" s="19" t="e">
        <f t="shared" ca="1" si="7"/>
        <v>#NAME?</v>
      </c>
      <c r="N50" s="20" t="e">
        <f t="shared" ca="1" si="8"/>
        <v>#NAME?</v>
      </c>
    </row>
    <row r="51" spans="1:14" x14ac:dyDescent="0.3">
      <c r="A51" s="2">
        <v>32</v>
      </c>
      <c r="B51" s="18" t="e">
        <f t="shared" ca="1" si="9"/>
        <v>#NAME?</v>
      </c>
      <c r="C51" s="18" t="e">
        <f t="shared" ca="1" si="11"/>
        <v>#NAME?</v>
      </c>
      <c r="D51" s="18" t="e">
        <f ca="1">_xll.RiskNormal($B$9*$B$12,$B$10*SQRT($B$12))</f>
        <v>#NAME?</v>
      </c>
      <c r="E51" s="18" t="e">
        <f t="shared" ca="1" si="12"/>
        <v>#NAME?</v>
      </c>
      <c r="F51" s="18" t="e">
        <f t="shared" ca="1" si="2"/>
        <v>#NAME?</v>
      </c>
      <c r="G51" s="18" t="e">
        <f ca="1">_xll.RiskNormal($B$9*($B$13-$B$12),$B$10*SQRT($B$13-$B$12))</f>
        <v>#NAME?</v>
      </c>
      <c r="H51" s="18" t="e">
        <f t="shared" ca="1" si="3"/>
        <v>#NAME?</v>
      </c>
      <c r="I51" s="18" t="e">
        <f t="shared" ca="1" si="4"/>
        <v>#NAME?</v>
      </c>
      <c r="J51" s="18" t="e">
        <f t="shared" ca="1" si="5"/>
        <v>#NAME?</v>
      </c>
      <c r="K51" s="19" t="e">
        <f t="shared" ca="1" si="13"/>
        <v>#NAME?</v>
      </c>
      <c r="L51" s="19" t="e">
        <f t="shared" ca="1" si="6"/>
        <v>#NAME?</v>
      </c>
      <c r="M51" s="19" t="e">
        <f t="shared" ca="1" si="7"/>
        <v>#NAME?</v>
      </c>
      <c r="N51" s="20" t="e">
        <f t="shared" ca="1" si="8"/>
        <v>#NAME?</v>
      </c>
    </row>
    <row r="52" spans="1:14" x14ac:dyDescent="0.3">
      <c r="A52" s="2">
        <v>33</v>
      </c>
      <c r="B52" s="18" t="e">
        <f t="shared" ca="1" si="9"/>
        <v>#NAME?</v>
      </c>
      <c r="C52" s="18" t="e">
        <f t="shared" ref="C52:C67" ca="1" si="14">IF(B52&lt;$B$16,$B$16-B52,0)</f>
        <v>#NAME?</v>
      </c>
      <c r="D52" s="18" t="e">
        <f ca="1">_xll.RiskNormal($B$9*$B$12,$B$10*SQRT($B$12))</f>
        <v>#NAME?</v>
      </c>
      <c r="E52" s="18" t="e">
        <f t="shared" ref="E52:E67" ca="1" si="15">IF(B52&gt;=0,MAX(D52-B52,0),D52)</f>
        <v>#NAME?</v>
      </c>
      <c r="F52" s="18" t="e">
        <f t="shared" ref="F52:F83" ca="1" si="16">B52+C52-D52</f>
        <v>#NAME?</v>
      </c>
      <c r="G52" s="18" t="e">
        <f ca="1">_xll.RiskNormal($B$9*($B$13-$B$12),$B$10*SQRT($B$13-$B$12))</f>
        <v>#NAME?</v>
      </c>
      <c r="H52" s="18" t="e">
        <f t="shared" ref="H52:H83" ca="1" si="17">IF(F52&gt;=0,MAX(G52-F52,0),G52)</f>
        <v>#NAME?</v>
      </c>
      <c r="I52" s="18" t="e">
        <f t="shared" ref="I52:I83" ca="1" si="18">B52+C52-D52-G52</f>
        <v>#NAME?</v>
      </c>
      <c r="J52" s="18" t="e">
        <f t="shared" ref="J52:J83" ca="1" si="19">0.5*(MAX(0,B52)+MAX(0,I52))</f>
        <v>#NAME?</v>
      </c>
      <c r="K52" s="19" t="e">
        <f t="shared" ca="1" si="13"/>
        <v>#NAME?</v>
      </c>
      <c r="L52" s="19" t="e">
        <f t="shared" ref="L52:L83" ca="1" si="20">J52*($B$5/3)</f>
        <v>#NAME?</v>
      </c>
      <c r="M52" s="19" t="e">
        <f t="shared" ref="M52:M83" ca="1" si="21">(E52+H52)*$B$6</f>
        <v>#NAME?</v>
      </c>
      <c r="N52" s="20" t="e">
        <f t="shared" ref="N52:N83" ca="1" si="22">SUM(K52:M52)</f>
        <v>#NAME?</v>
      </c>
    </row>
    <row r="53" spans="1:14" x14ac:dyDescent="0.3">
      <c r="A53" s="2">
        <v>34</v>
      </c>
      <c r="B53" s="18" t="e">
        <f t="shared" ref="B53:B84" ca="1" si="23">I52</f>
        <v>#NAME?</v>
      </c>
      <c r="C53" s="18" t="e">
        <f t="shared" ca="1" si="14"/>
        <v>#NAME?</v>
      </c>
      <c r="D53" s="18" t="e">
        <f ca="1">_xll.RiskNormal($B$9*$B$12,$B$10*SQRT($B$12))</f>
        <v>#NAME?</v>
      </c>
      <c r="E53" s="18" t="e">
        <f t="shared" ca="1" si="15"/>
        <v>#NAME?</v>
      </c>
      <c r="F53" s="18" t="e">
        <f t="shared" ca="1" si="16"/>
        <v>#NAME?</v>
      </c>
      <c r="G53" s="18" t="e">
        <f ca="1">_xll.RiskNormal($B$9*($B$13-$B$12),$B$10*SQRT($B$13-$B$12))</f>
        <v>#NAME?</v>
      </c>
      <c r="H53" s="18" t="e">
        <f t="shared" ca="1" si="17"/>
        <v>#NAME?</v>
      </c>
      <c r="I53" s="18" t="e">
        <f t="shared" ca="1" si="18"/>
        <v>#NAME?</v>
      </c>
      <c r="J53" s="18" t="e">
        <f t="shared" ca="1" si="19"/>
        <v>#NAME?</v>
      </c>
      <c r="K53" s="19" t="e">
        <f t="shared" ca="1" si="13"/>
        <v>#NAME?</v>
      </c>
      <c r="L53" s="19" t="e">
        <f t="shared" ca="1" si="20"/>
        <v>#NAME?</v>
      </c>
      <c r="M53" s="19" t="e">
        <f t="shared" ca="1" si="21"/>
        <v>#NAME?</v>
      </c>
      <c r="N53" s="20" t="e">
        <f t="shared" ca="1" si="22"/>
        <v>#NAME?</v>
      </c>
    </row>
    <row r="54" spans="1:14" x14ac:dyDescent="0.3">
      <c r="A54" s="2">
        <v>35</v>
      </c>
      <c r="B54" s="18" t="e">
        <f t="shared" ca="1" si="23"/>
        <v>#NAME?</v>
      </c>
      <c r="C54" s="18" t="e">
        <f t="shared" ca="1" si="14"/>
        <v>#NAME?</v>
      </c>
      <c r="D54" s="18" t="e">
        <f ca="1">_xll.RiskNormal($B$9*$B$12,$B$10*SQRT($B$12))</f>
        <v>#NAME?</v>
      </c>
      <c r="E54" s="18" t="e">
        <f t="shared" ca="1" si="15"/>
        <v>#NAME?</v>
      </c>
      <c r="F54" s="18" t="e">
        <f t="shared" ca="1" si="16"/>
        <v>#NAME?</v>
      </c>
      <c r="G54" s="18" t="e">
        <f ca="1">_xll.RiskNormal($B$9*($B$13-$B$12),$B$10*SQRT($B$13-$B$12))</f>
        <v>#NAME?</v>
      </c>
      <c r="H54" s="18" t="e">
        <f t="shared" ca="1" si="17"/>
        <v>#NAME?</v>
      </c>
      <c r="I54" s="18" t="e">
        <f t="shared" ca="1" si="18"/>
        <v>#NAME?</v>
      </c>
      <c r="J54" s="18" t="e">
        <f t="shared" ca="1" si="19"/>
        <v>#NAME?</v>
      </c>
      <c r="K54" s="19" t="e">
        <f t="shared" ref="K54:K69" ca="1" si="24">IF(C54&gt;0,$B$4,0)</f>
        <v>#NAME?</v>
      </c>
      <c r="L54" s="19" t="e">
        <f t="shared" ca="1" si="20"/>
        <v>#NAME?</v>
      </c>
      <c r="M54" s="19" t="e">
        <f t="shared" ca="1" si="21"/>
        <v>#NAME?</v>
      </c>
      <c r="N54" s="20" t="e">
        <f t="shared" ca="1" si="22"/>
        <v>#NAME?</v>
      </c>
    </row>
    <row r="55" spans="1:14" x14ac:dyDescent="0.3">
      <c r="A55" s="2">
        <v>36</v>
      </c>
      <c r="B55" s="18" t="e">
        <f t="shared" ca="1" si="23"/>
        <v>#NAME?</v>
      </c>
      <c r="C55" s="18" t="e">
        <f t="shared" ca="1" si="14"/>
        <v>#NAME?</v>
      </c>
      <c r="D55" s="18" t="e">
        <f ca="1">_xll.RiskNormal($B$9*$B$12,$B$10*SQRT($B$12))</f>
        <v>#NAME?</v>
      </c>
      <c r="E55" s="18" t="e">
        <f t="shared" ca="1" si="15"/>
        <v>#NAME?</v>
      </c>
      <c r="F55" s="18" t="e">
        <f t="shared" ca="1" si="16"/>
        <v>#NAME?</v>
      </c>
      <c r="G55" s="18" t="e">
        <f ca="1">_xll.RiskNormal($B$9*($B$13-$B$12),$B$10*SQRT($B$13-$B$12))</f>
        <v>#NAME?</v>
      </c>
      <c r="H55" s="18" t="e">
        <f t="shared" ca="1" si="17"/>
        <v>#NAME?</v>
      </c>
      <c r="I55" s="18" t="e">
        <f t="shared" ca="1" si="18"/>
        <v>#NAME?</v>
      </c>
      <c r="J55" s="18" t="e">
        <f t="shared" ca="1" si="19"/>
        <v>#NAME?</v>
      </c>
      <c r="K55" s="19" t="e">
        <f t="shared" ca="1" si="24"/>
        <v>#NAME?</v>
      </c>
      <c r="L55" s="19" t="e">
        <f t="shared" ca="1" si="20"/>
        <v>#NAME?</v>
      </c>
      <c r="M55" s="19" t="e">
        <f t="shared" ca="1" si="21"/>
        <v>#NAME?</v>
      </c>
      <c r="N55" s="20" t="e">
        <f t="shared" ca="1" si="22"/>
        <v>#NAME?</v>
      </c>
    </row>
    <row r="56" spans="1:14" x14ac:dyDescent="0.3">
      <c r="A56" s="2">
        <v>37</v>
      </c>
      <c r="B56" s="18" t="e">
        <f t="shared" ca="1" si="23"/>
        <v>#NAME?</v>
      </c>
      <c r="C56" s="18" t="e">
        <f t="shared" ca="1" si="14"/>
        <v>#NAME?</v>
      </c>
      <c r="D56" s="18" t="e">
        <f ca="1">_xll.RiskNormal($B$9*$B$12,$B$10*SQRT($B$12))</f>
        <v>#NAME?</v>
      </c>
      <c r="E56" s="18" t="e">
        <f t="shared" ca="1" si="15"/>
        <v>#NAME?</v>
      </c>
      <c r="F56" s="18" t="e">
        <f t="shared" ca="1" si="16"/>
        <v>#NAME?</v>
      </c>
      <c r="G56" s="18" t="e">
        <f ca="1">_xll.RiskNormal($B$9*($B$13-$B$12),$B$10*SQRT($B$13-$B$12))</f>
        <v>#NAME?</v>
      </c>
      <c r="H56" s="18" t="e">
        <f t="shared" ca="1" si="17"/>
        <v>#NAME?</v>
      </c>
      <c r="I56" s="18" t="e">
        <f t="shared" ca="1" si="18"/>
        <v>#NAME?</v>
      </c>
      <c r="J56" s="18" t="e">
        <f t="shared" ca="1" si="19"/>
        <v>#NAME?</v>
      </c>
      <c r="K56" s="19" t="e">
        <f t="shared" ca="1" si="24"/>
        <v>#NAME?</v>
      </c>
      <c r="L56" s="19" t="e">
        <f t="shared" ca="1" si="20"/>
        <v>#NAME?</v>
      </c>
      <c r="M56" s="19" t="e">
        <f t="shared" ca="1" si="21"/>
        <v>#NAME?</v>
      </c>
      <c r="N56" s="20" t="e">
        <f t="shared" ca="1" si="22"/>
        <v>#NAME?</v>
      </c>
    </row>
    <row r="57" spans="1:14" x14ac:dyDescent="0.3">
      <c r="A57" s="2">
        <v>38</v>
      </c>
      <c r="B57" s="18" t="e">
        <f t="shared" ca="1" si="23"/>
        <v>#NAME?</v>
      </c>
      <c r="C57" s="18" t="e">
        <f t="shared" ca="1" si="14"/>
        <v>#NAME?</v>
      </c>
      <c r="D57" s="18" t="e">
        <f ca="1">_xll.RiskNormal($B$9*$B$12,$B$10*SQRT($B$12))</f>
        <v>#NAME?</v>
      </c>
      <c r="E57" s="18" t="e">
        <f t="shared" ca="1" si="15"/>
        <v>#NAME?</v>
      </c>
      <c r="F57" s="18" t="e">
        <f t="shared" ca="1" si="16"/>
        <v>#NAME?</v>
      </c>
      <c r="G57" s="18" t="e">
        <f ca="1">_xll.RiskNormal($B$9*($B$13-$B$12),$B$10*SQRT($B$13-$B$12))</f>
        <v>#NAME?</v>
      </c>
      <c r="H57" s="18" t="e">
        <f t="shared" ca="1" si="17"/>
        <v>#NAME?</v>
      </c>
      <c r="I57" s="18" t="e">
        <f t="shared" ca="1" si="18"/>
        <v>#NAME?</v>
      </c>
      <c r="J57" s="18" t="e">
        <f t="shared" ca="1" si="19"/>
        <v>#NAME?</v>
      </c>
      <c r="K57" s="19" t="e">
        <f t="shared" ca="1" si="24"/>
        <v>#NAME?</v>
      </c>
      <c r="L57" s="19" t="e">
        <f t="shared" ca="1" si="20"/>
        <v>#NAME?</v>
      </c>
      <c r="M57" s="19" t="e">
        <f t="shared" ca="1" si="21"/>
        <v>#NAME?</v>
      </c>
      <c r="N57" s="20" t="e">
        <f t="shared" ca="1" si="22"/>
        <v>#NAME?</v>
      </c>
    </row>
    <row r="58" spans="1:14" x14ac:dyDescent="0.3">
      <c r="A58" s="2">
        <v>39</v>
      </c>
      <c r="B58" s="18" t="e">
        <f t="shared" ca="1" si="23"/>
        <v>#NAME?</v>
      </c>
      <c r="C58" s="18" t="e">
        <f t="shared" ca="1" si="14"/>
        <v>#NAME?</v>
      </c>
      <c r="D58" s="18" t="e">
        <f ca="1">_xll.RiskNormal($B$9*$B$12,$B$10*SQRT($B$12))</f>
        <v>#NAME?</v>
      </c>
      <c r="E58" s="18" t="e">
        <f t="shared" ca="1" si="15"/>
        <v>#NAME?</v>
      </c>
      <c r="F58" s="18" t="e">
        <f t="shared" ca="1" si="16"/>
        <v>#NAME?</v>
      </c>
      <c r="G58" s="18" t="e">
        <f ca="1">_xll.RiskNormal($B$9*($B$13-$B$12),$B$10*SQRT($B$13-$B$12))</f>
        <v>#NAME?</v>
      </c>
      <c r="H58" s="18" t="e">
        <f t="shared" ca="1" si="17"/>
        <v>#NAME?</v>
      </c>
      <c r="I58" s="18" t="e">
        <f t="shared" ca="1" si="18"/>
        <v>#NAME?</v>
      </c>
      <c r="J58" s="18" t="e">
        <f t="shared" ca="1" si="19"/>
        <v>#NAME?</v>
      </c>
      <c r="K58" s="19" t="e">
        <f t="shared" ca="1" si="24"/>
        <v>#NAME?</v>
      </c>
      <c r="L58" s="19" t="e">
        <f t="shared" ca="1" si="20"/>
        <v>#NAME?</v>
      </c>
      <c r="M58" s="19" t="e">
        <f t="shared" ca="1" si="21"/>
        <v>#NAME?</v>
      </c>
      <c r="N58" s="20" t="e">
        <f t="shared" ca="1" si="22"/>
        <v>#NAME?</v>
      </c>
    </row>
    <row r="59" spans="1:14" x14ac:dyDescent="0.3">
      <c r="A59" s="2">
        <v>40</v>
      </c>
      <c r="B59" s="18" t="e">
        <f t="shared" ca="1" si="23"/>
        <v>#NAME?</v>
      </c>
      <c r="C59" s="18" t="e">
        <f t="shared" ca="1" si="14"/>
        <v>#NAME?</v>
      </c>
      <c r="D59" s="18" t="e">
        <f ca="1">_xll.RiskNormal($B$9*$B$12,$B$10*SQRT($B$12))</f>
        <v>#NAME?</v>
      </c>
      <c r="E59" s="18" t="e">
        <f t="shared" ca="1" si="15"/>
        <v>#NAME?</v>
      </c>
      <c r="F59" s="18" t="e">
        <f t="shared" ca="1" si="16"/>
        <v>#NAME?</v>
      </c>
      <c r="G59" s="18" t="e">
        <f ca="1">_xll.RiskNormal($B$9*($B$13-$B$12),$B$10*SQRT($B$13-$B$12))</f>
        <v>#NAME?</v>
      </c>
      <c r="H59" s="18" t="e">
        <f t="shared" ca="1" si="17"/>
        <v>#NAME?</v>
      </c>
      <c r="I59" s="18" t="e">
        <f t="shared" ca="1" si="18"/>
        <v>#NAME?</v>
      </c>
      <c r="J59" s="18" t="e">
        <f t="shared" ca="1" si="19"/>
        <v>#NAME?</v>
      </c>
      <c r="K59" s="19" t="e">
        <f t="shared" ca="1" si="24"/>
        <v>#NAME?</v>
      </c>
      <c r="L59" s="19" t="e">
        <f t="shared" ca="1" si="20"/>
        <v>#NAME?</v>
      </c>
      <c r="M59" s="19" t="e">
        <f t="shared" ca="1" si="21"/>
        <v>#NAME?</v>
      </c>
      <c r="N59" s="20" t="e">
        <f t="shared" ca="1" si="22"/>
        <v>#NAME?</v>
      </c>
    </row>
    <row r="60" spans="1:14" x14ac:dyDescent="0.3">
      <c r="A60" s="2">
        <v>41</v>
      </c>
      <c r="B60" s="18" t="e">
        <f t="shared" ca="1" si="23"/>
        <v>#NAME?</v>
      </c>
      <c r="C60" s="18" t="e">
        <f t="shared" ca="1" si="14"/>
        <v>#NAME?</v>
      </c>
      <c r="D60" s="18" t="e">
        <f ca="1">_xll.RiskNormal($B$9*$B$12,$B$10*SQRT($B$12))</f>
        <v>#NAME?</v>
      </c>
      <c r="E60" s="18" t="e">
        <f t="shared" ca="1" si="15"/>
        <v>#NAME?</v>
      </c>
      <c r="F60" s="18" t="e">
        <f t="shared" ca="1" si="16"/>
        <v>#NAME?</v>
      </c>
      <c r="G60" s="18" t="e">
        <f ca="1">_xll.RiskNormal($B$9*($B$13-$B$12),$B$10*SQRT($B$13-$B$12))</f>
        <v>#NAME?</v>
      </c>
      <c r="H60" s="18" t="e">
        <f t="shared" ca="1" si="17"/>
        <v>#NAME?</v>
      </c>
      <c r="I60" s="18" t="e">
        <f t="shared" ca="1" si="18"/>
        <v>#NAME?</v>
      </c>
      <c r="J60" s="18" t="e">
        <f t="shared" ca="1" si="19"/>
        <v>#NAME?</v>
      </c>
      <c r="K60" s="19" t="e">
        <f t="shared" ca="1" si="24"/>
        <v>#NAME?</v>
      </c>
      <c r="L60" s="19" t="e">
        <f t="shared" ca="1" si="20"/>
        <v>#NAME?</v>
      </c>
      <c r="M60" s="19" t="e">
        <f t="shared" ca="1" si="21"/>
        <v>#NAME?</v>
      </c>
      <c r="N60" s="20" t="e">
        <f t="shared" ca="1" si="22"/>
        <v>#NAME?</v>
      </c>
    </row>
    <row r="61" spans="1:14" x14ac:dyDescent="0.3">
      <c r="A61" s="2">
        <v>42</v>
      </c>
      <c r="B61" s="18" t="e">
        <f t="shared" ca="1" si="23"/>
        <v>#NAME?</v>
      </c>
      <c r="C61" s="18" t="e">
        <f t="shared" ca="1" si="14"/>
        <v>#NAME?</v>
      </c>
      <c r="D61" s="18" t="e">
        <f ca="1">_xll.RiskNormal($B$9*$B$12,$B$10*SQRT($B$12))</f>
        <v>#NAME?</v>
      </c>
      <c r="E61" s="18" t="e">
        <f t="shared" ca="1" si="15"/>
        <v>#NAME?</v>
      </c>
      <c r="F61" s="18" t="e">
        <f t="shared" ca="1" si="16"/>
        <v>#NAME?</v>
      </c>
      <c r="G61" s="18" t="e">
        <f ca="1">_xll.RiskNormal($B$9*($B$13-$B$12),$B$10*SQRT($B$13-$B$12))</f>
        <v>#NAME?</v>
      </c>
      <c r="H61" s="18" t="e">
        <f t="shared" ca="1" si="17"/>
        <v>#NAME?</v>
      </c>
      <c r="I61" s="18" t="e">
        <f t="shared" ca="1" si="18"/>
        <v>#NAME?</v>
      </c>
      <c r="J61" s="18" t="e">
        <f t="shared" ca="1" si="19"/>
        <v>#NAME?</v>
      </c>
      <c r="K61" s="19" t="e">
        <f t="shared" ca="1" si="24"/>
        <v>#NAME?</v>
      </c>
      <c r="L61" s="19" t="e">
        <f t="shared" ca="1" si="20"/>
        <v>#NAME?</v>
      </c>
      <c r="M61" s="19" t="e">
        <f t="shared" ca="1" si="21"/>
        <v>#NAME?</v>
      </c>
      <c r="N61" s="20" t="e">
        <f t="shared" ca="1" si="22"/>
        <v>#NAME?</v>
      </c>
    </row>
    <row r="62" spans="1:14" x14ac:dyDescent="0.3">
      <c r="A62" s="2">
        <v>43</v>
      </c>
      <c r="B62" s="18" t="e">
        <f t="shared" ca="1" si="23"/>
        <v>#NAME?</v>
      </c>
      <c r="C62" s="18" t="e">
        <f t="shared" ca="1" si="14"/>
        <v>#NAME?</v>
      </c>
      <c r="D62" s="18" t="e">
        <f ca="1">_xll.RiskNormal($B$9*$B$12,$B$10*SQRT($B$12))</f>
        <v>#NAME?</v>
      </c>
      <c r="E62" s="18" t="e">
        <f t="shared" ca="1" si="15"/>
        <v>#NAME?</v>
      </c>
      <c r="F62" s="18" t="e">
        <f t="shared" ca="1" si="16"/>
        <v>#NAME?</v>
      </c>
      <c r="G62" s="18" t="e">
        <f ca="1">_xll.RiskNormal($B$9*($B$13-$B$12),$B$10*SQRT($B$13-$B$12))</f>
        <v>#NAME?</v>
      </c>
      <c r="H62" s="18" t="e">
        <f t="shared" ca="1" si="17"/>
        <v>#NAME?</v>
      </c>
      <c r="I62" s="18" t="e">
        <f t="shared" ca="1" si="18"/>
        <v>#NAME?</v>
      </c>
      <c r="J62" s="18" t="e">
        <f t="shared" ca="1" si="19"/>
        <v>#NAME?</v>
      </c>
      <c r="K62" s="19" t="e">
        <f t="shared" ca="1" si="24"/>
        <v>#NAME?</v>
      </c>
      <c r="L62" s="19" t="e">
        <f t="shared" ca="1" si="20"/>
        <v>#NAME?</v>
      </c>
      <c r="M62" s="19" t="e">
        <f t="shared" ca="1" si="21"/>
        <v>#NAME?</v>
      </c>
      <c r="N62" s="20" t="e">
        <f t="shared" ca="1" si="22"/>
        <v>#NAME?</v>
      </c>
    </row>
    <row r="63" spans="1:14" x14ac:dyDescent="0.3">
      <c r="A63" s="2">
        <v>44</v>
      </c>
      <c r="B63" s="18" t="e">
        <f t="shared" ca="1" si="23"/>
        <v>#NAME?</v>
      </c>
      <c r="C63" s="18" t="e">
        <f t="shared" ca="1" si="14"/>
        <v>#NAME?</v>
      </c>
      <c r="D63" s="18" t="e">
        <f ca="1">_xll.RiskNormal($B$9*$B$12,$B$10*SQRT($B$12))</f>
        <v>#NAME?</v>
      </c>
      <c r="E63" s="18" t="e">
        <f t="shared" ca="1" si="15"/>
        <v>#NAME?</v>
      </c>
      <c r="F63" s="18" t="e">
        <f t="shared" ca="1" si="16"/>
        <v>#NAME?</v>
      </c>
      <c r="G63" s="18" t="e">
        <f ca="1">_xll.RiskNormal($B$9*($B$13-$B$12),$B$10*SQRT($B$13-$B$12))</f>
        <v>#NAME?</v>
      </c>
      <c r="H63" s="18" t="e">
        <f t="shared" ca="1" si="17"/>
        <v>#NAME?</v>
      </c>
      <c r="I63" s="18" t="e">
        <f t="shared" ca="1" si="18"/>
        <v>#NAME?</v>
      </c>
      <c r="J63" s="18" t="e">
        <f t="shared" ca="1" si="19"/>
        <v>#NAME?</v>
      </c>
      <c r="K63" s="19" t="e">
        <f t="shared" ca="1" si="24"/>
        <v>#NAME?</v>
      </c>
      <c r="L63" s="19" t="e">
        <f t="shared" ca="1" si="20"/>
        <v>#NAME?</v>
      </c>
      <c r="M63" s="19" t="e">
        <f t="shared" ca="1" si="21"/>
        <v>#NAME?</v>
      </c>
      <c r="N63" s="20" t="e">
        <f t="shared" ca="1" si="22"/>
        <v>#NAME?</v>
      </c>
    </row>
    <row r="64" spans="1:14" x14ac:dyDescent="0.3">
      <c r="A64" s="2">
        <v>45</v>
      </c>
      <c r="B64" s="18" t="e">
        <f t="shared" ca="1" si="23"/>
        <v>#NAME?</v>
      </c>
      <c r="C64" s="18" t="e">
        <f t="shared" ca="1" si="14"/>
        <v>#NAME?</v>
      </c>
      <c r="D64" s="18" t="e">
        <f ca="1">_xll.RiskNormal($B$9*$B$12,$B$10*SQRT($B$12))</f>
        <v>#NAME?</v>
      </c>
      <c r="E64" s="18" t="e">
        <f t="shared" ca="1" si="15"/>
        <v>#NAME?</v>
      </c>
      <c r="F64" s="18" t="e">
        <f t="shared" ca="1" si="16"/>
        <v>#NAME?</v>
      </c>
      <c r="G64" s="18" t="e">
        <f ca="1">_xll.RiskNormal($B$9*($B$13-$B$12),$B$10*SQRT($B$13-$B$12))</f>
        <v>#NAME?</v>
      </c>
      <c r="H64" s="18" t="e">
        <f t="shared" ca="1" si="17"/>
        <v>#NAME?</v>
      </c>
      <c r="I64" s="18" t="e">
        <f t="shared" ca="1" si="18"/>
        <v>#NAME?</v>
      </c>
      <c r="J64" s="18" t="e">
        <f t="shared" ca="1" si="19"/>
        <v>#NAME?</v>
      </c>
      <c r="K64" s="19" t="e">
        <f t="shared" ca="1" si="24"/>
        <v>#NAME?</v>
      </c>
      <c r="L64" s="19" t="e">
        <f t="shared" ca="1" si="20"/>
        <v>#NAME?</v>
      </c>
      <c r="M64" s="19" t="e">
        <f t="shared" ca="1" si="21"/>
        <v>#NAME?</v>
      </c>
      <c r="N64" s="20" t="e">
        <f t="shared" ca="1" si="22"/>
        <v>#NAME?</v>
      </c>
    </row>
    <row r="65" spans="1:14" x14ac:dyDescent="0.3">
      <c r="A65" s="2">
        <v>46</v>
      </c>
      <c r="B65" s="18" t="e">
        <f t="shared" ca="1" si="23"/>
        <v>#NAME?</v>
      </c>
      <c r="C65" s="18" t="e">
        <f t="shared" ca="1" si="14"/>
        <v>#NAME?</v>
      </c>
      <c r="D65" s="18" t="e">
        <f ca="1">_xll.RiskNormal($B$9*$B$12,$B$10*SQRT($B$12))</f>
        <v>#NAME?</v>
      </c>
      <c r="E65" s="18" t="e">
        <f t="shared" ca="1" si="15"/>
        <v>#NAME?</v>
      </c>
      <c r="F65" s="18" t="e">
        <f t="shared" ca="1" si="16"/>
        <v>#NAME?</v>
      </c>
      <c r="G65" s="18" t="e">
        <f ca="1">_xll.RiskNormal($B$9*($B$13-$B$12),$B$10*SQRT($B$13-$B$12))</f>
        <v>#NAME?</v>
      </c>
      <c r="H65" s="18" t="e">
        <f t="shared" ca="1" si="17"/>
        <v>#NAME?</v>
      </c>
      <c r="I65" s="18" t="e">
        <f t="shared" ca="1" si="18"/>
        <v>#NAME?</v>
      </c>
      <c r="J65" s="18" t="e">
        <f t="shared" ca="1" si="19"/>
        <v>#NAME?</v>
      </c>
      <c r="K65" s="19" t="e">
        <f t="shared" ca="1" si="24"/>
        <v>#NAME?</v>
      </c>
      <c r="L65" s="19" t="e">
        <f t="shared" ca="1" si="20"/>
        <v>#NAME?</v>
      </c>
      <c r="M65" s="19" t="e">
        <f t="shared" ca="1" si="21"/>
        <v>#NAME?</v>
      </c>
      <c r="N65" s="20" t="e">
        <f t="shared" ca="1" si="22"/>
        <v>#NAME?</v>
      </c>
    </row>
    <row r="66" spans="1:14" x14ac:dyDescent="0.3">
      <c r="A66" s="2">
        <v>47</v>
      </c>
      <c r="B66" s="18" t="e">
        <f t="shared" ca="1" si="23"/>
        <v>#NAME?</v>
      </c>
      <c r="C66" s="18" t="e">
        <f t="shared" ca="1" si="14"/>
        <v>#NAME?</v>
      </c>
      <c r="D66" s="18" t="e">
        <f ca="1">_xll.RiskNormal($B$9*$B$12,$B$10*SQRT($B$12))</f>
        <v>#NAME?</v>
      </c>
      <c r="E66" s="18" t="e">
        <f t="shared" ca="1" si="15"/>
        <v>#NAME?</v>
      </c>
      <c r="F66" s="18" t="e">
        <f t="shared" ca="1" si="16"/>
        <v>#NAME?</v>
      </c>
      <c r="G66" s="18" t="e">
        <f ca="1">_xll.RiskNormal($B$9*($B$13-$B$12),$B$10*SQRT($B$13-$B$12))</f>
        <v>#NAME?</v>
      </c>
      <c r="H66" s="18" t="e">
        <f t="shared" ca="1" si="17"/>
        <v>#NAME?</v>
      </c>
      <c r="I66" s="18" t="e">
        <f t="shared" ca="1" si="18"/>
        <v>#NAME?</v>
      </c>
      <c r="J66" s="18" t="e">
        <f t="shared" ca="1" si="19"/>
        <v>#NAME?</v>
      </c>
      <c r="K66" s="19" t="e">
        <f t="shared" ca="1" si="24"/>
        <v>#NAME?</v>
      </c>
      <c r="L66" s="19" t="e">
        <f t="shared" ca="1" si="20"/>
        <v>#NAME?</v>
      </c>
      <c r="M66" s="19" t="e">
        <f t="shared" ca="1" si="21"/>
        <v>#NAME?</v>
      </c>
      <c r="N66" s="20" t="e">
        <f t="shared" ca="1" si="22"/>
        <v>#NAME?</v>
      </c>
    </row>
    <row r="67" spans="1:14" x14ac:dyDescent="0.3">
      <c r="A67" s="2">
        <v>48</v>
      </c>
      <c r="B67" s="18" t="e">
        <f t="shared" ca="1" si="23"/>
        <v>#NAME?</v>
      </c>
      <c r="C67" s="18" t="e">
        <f t="shared" ca="1" si="14"/>
        <v>#NAME?</v>
      </c>
      <c r="D67" s="18" t="e">
        <f ca="1">_xll.RiskNormal($B$9*$B$12,$B$10*SQRT($B$12))</f>
        <v>#NAME?</v>
      </c>
      <c r="E67" s="18" t="e">
        <f t="shared" ca="1" si="15"/>
        <v>#NAME?</v>
      </c>
      <c r="F67" s="18" t="e">
        <f t="shared" ca="1" si="16"/>
        <v>#NAME?</v>
      </c>
      <c r="G67" s="18" t="e">
        <f ca="1">_xll.RiskNormal($B$9*($B$13-$B$12),$B$10*SQRT($B$13-$B$12))</f>
        <v>#NAME?</v>
      </c>
      <c r="H67" s="18" t="e">
        <f t="shared" ca="1" si="17"/>
        <v>#NAME?</v>
      </c>
      <c r="I67" s="18" t="e">
        <f t="shared" ca="1" si="18"/>
        <v>#NAME?</v>
      </c>
      <c r="J67" s="18" t="e">
        <f t="shared" ca="1" si="19"/>
        <v>#NAME?</v>
      </c>
      <c r="K67" s="19" t="e">
        <f t="shared" ca="1" si="24"/>
        <v>#NAME?</v>
      </c>
      <c r="L67" s="19" t="e">
        <f t="shared" ca="1" si="20"/>
        <v>#NAME?</v>
      </c>
      <c r="M67" s="19" t="e">
        <f t="shared" ca="1" si="21"/>
        <v>#NAME?</v>
      </c>
      <c r="N67" s="20" t="e">
        <f t="shared" ca="1" si="22"/>
        <v>#NAME?</v>
      </c>
    </row>
    <row r="68" spans="1:14" x14ac:dyDescent="0.3">
      <c r="A68" s="2">
        <v>49</v>
      </c>
      <c r="B68" s="18" t="e">
        <f t="shared" ca="1" si="23"/>
        <v>#NAME?</v>
      </c>
      <c r="C68" s="18" t="e">
        <f t="shared" ref="C68:C83" ca="1" si="25">IF(B68&lt;$B$16,$B$16-B68,0)</f>
        <v>#NAME?</v>
      </c>
      <c r="D68" s="18" t="e">
        <f ca="1">_xll.RiskNormal($B$9*$B$12,$B$10*SQRT($B$12))</f>
        <v>#NAME?</v>
      </c>
      <c r="E68" s="18" t="e">
        <f t="shared" ref="E68:E83" ca="1" si="26">IF(B68&gt;=0,MAX(D68-B68,0),D68)</f>
        <v>#NAME?</v>
      </c>
      <c r="F68" s="18" t="e">
        <f t="shared" ca="1" si="16"/>
        <v>#NAME?</v>
      </c>
      <c r="G68" s="18" t="e">
        <f ca="1">_xll.RiskNormal($B$9*($B$13-$B$12),$B$10*SQRT($B$13-$B$12))</f>
        <v>#NAME?</v>
      </c>
      <c r="H68" s="18" t="e">
        <f t="shared" ca="1" si="17"/>
        <v>#NAME?</v>
      </c>
      <c r="I68" s="18" t="e">
        <f t="shared" ca="1" si="18"/>
        <v>#NAME?</v>
      </c>
      <c r="J68" s="18" t="e">
        <f t="shared" ca="1" si="19"/>
        <v>#NAME?</v>
      </c>
      <c r="K68" s="19" t="e">
        <f t="shared" ca="1" si="24"/>
        <v>#NAME?</v>
      </c>
      <c r="L68" s="19" t="e">
        <f t="shared" ca="1" si="20"/>
        <v>#NAME?</v>
      </c>
      <c r="M68" s="19" t="e">
        <f t="shared" ca="1" si="21"/>
        <v>#NAME?</v>
      </c>
      <c r="N68" s="20" t="e">
        <f t="shared" ca="1" si="22"/>
        <v>#NAME?</v>
      </c>
    </row>
    <row r="69" spans="1:14" x14ac:dyDescent="0.3">
      <c r="A69" s="2">
        <v>50</v>
      </c>
      <c r="B69" s="18" t="e">
        <f t="shared" ca="1" si="23"/>
        <v>#NAME?</v>
      </c>
      <c r="C69" s="18" t="e">
        <f t="shared" ca="1" si="25"/>
        <v>#NAME?</v>
      </c>
      <c r="D69" s="18" t="e">
        <f ca="1">_xll.RiskNormal($B$9*$B$12,$B$10*SQRT($B$12))</f>
        <v>#NAME?</v>
      </c>
      <c r="E69" s="18" t="e">
        <f t="shared" ca="1" si="26"/>
        <v>#NAME?</v>
      </c>
      <c r="F69" s="18" t="e">
        <f t="shared" ca="1" si="16"/>
        <v>#NAME?</v>
      </c>
      <c r="G69" s="18" t="e">
        <f ca="1">_xll.RiskNormal($B$9*($B$13-$B$12),$B$10*SQRT($B$13-$B$12))</f>
        <v>#NAME?</v>
      </c>
      <c r="H69" s="18" t="e">
        <f t="shared" ca="1" si="17"/>
        <v>#NAME?</v>
      </c>
      <c r="I69" s="18" t="e">
        <f t="shared" ca="1" si="18"/>
        <v>#NAME?</v>
      </c>
      <c r="J69" s="18" t="e">
        <f t="shared" ca="1" si="19"/>
        <v>#NAME?</v>
      </c>
      <c r="K69" s="19" t="e">
        <f t="shared" ca="1" si="24"/>
        <v>#NAME?</v>
      </c>
      <c r="L69" s="19" t="e">
        <f t="shared" ca="1" si="20"/>
        <v>#NAME?</v>
      </c>
      <c r="M69" s="19" t="e">
        <f t="shared" ca="1" si="21"/>
        <v>#NAME?</v>
      </c>
      <c r="N69" s="20" t="e">
        <f t="shared" ca="1" si="22"/>
        <v>#NAME?</v>
      </c>
    </row>
    <row r="70" spans="1:14" x14ac:dyDescent="0.3">
      <c r="A70" s="2">
        <v>51</v>
      </c>
      <c r="B70" s="18" t="e">
        <f t="shared" ca="1" si="23"/>
        <v>#NAME?</v>
      </c>
      <c r="C70" s="18" t="e">
        <f t="shared" ca="1" si="25"/>
        <v>#NAME?</v>
      </c>
      <c r="D70" s="18" t="e">
        <f ca="1">_xll.RiskNormal($B$9*$B$12,$B$10*SQRT($B$12))</f>
        <v>#NAME?</v>
      </c>
      <c r="E70" s="18" t="e">
        <f t="shared" ca="1" si="26"/>
        <v>#NAME?</v>
      </c>
      <c r="F70" s="18" t="e">
        <f t="shared" ca="1" si="16"/>
        <v>#NAME?</v>
      </c>
      <c r="G70" s="18" t="e">
        <f ca="1">_xll.RiskNormal($B$9*($B$13-$B$12),$B$10*SQRT($B$13-$B$12))</f>
        <v>#NAME?</v>
      </c>
      <c r="H70" s="18" t="e">
        <f t="shared" ca="1" si="17"/>
        <v>#NAME?</v>
      </c>
      <c r="I70" s="18" t="e">
        <f t="shared" ca="1" si="18"/>
        <v>#NAME?</v>
      </c>
      <c r="J70" s="18" t="e">
        <f t="shared" ca="1" si="19"/>
        <v>#NAME?</v>
      </c>
      <c r="K70" s="19" t="e">
        <f t="shared" ref="K70:K85" ca="1" si="27">IF(C70&gt;0,$B$4,0)</f>
        <v>#NAME?</v>
      </c>
      <c r="L70" s="19" t="e">
        <f t="shared" ca="1" si="20"/>
        <v>#NAME?</v>
      </c>
      <c r="M70" s="19" t="e">
        <f t="shared" ca="1" si="21"/>
        <v>#NAME?</v>
      </c>
      <c r="N70" s="20" t="e">
        <f t="shared" ca="1" si="22"/>
        <v>#NAME?</v>
      </c>
    </row>
    <row r="71" spans="1:14" x14ac:dyDescent="0.3">
      <c r="A71" s="2">
        <v>52</v>
      </c>
      <c r="B71" s="18" t="e">
        <f t="shared" ca="1" si="23"/>
        <v>#NAME?</v>
      </c>
      <c r="C71" s="18" t="e">
        <f t="shared" ca="1" si="25"/>
        <v>#NAME?</v>
      </c>
      <c r="D71" s="18" t="e">
        <f ca="1">_xll.RiskNormal($B$9*$B$12,$B$10*SQRT($B$12))</f>
        <v>#NAME?</v>
      </c>
      <c r="E71" s="18" t="e">
        <f t="shared" ca="1" si="26"/>
        <v>#NAME?</v>
      </c>
      <c r="F71" s="18" t="e">
        <f t="shared" ca="1" si="16"/>
        <v>#NAME?</v>
      </c>
      <c r="G71" s="18" t="e">
        <f ca="1">_xll.RiskNormal($B$9*($B$13-$B$12),$B$10*SQRT($B$13-$B$12))</f>
        <v>#NAME?</v>
      </c>
      <c r="H71" s="18" t="e">
        <f t="shared" ca="1" si="17"/>
        <v>#NAME?</v>
      </c>
      <c r="I71" s="18" t="e">
        <f t="shared" ca="1" si="18"/>
        <v>#NAME?</v>
      </c>
      <c r="J71" s="18" t="e">
        <f t="shared" ca="1" si="19"/>
        <v>#NAME?</v>
      </c>
      <c r="K71" s="19" t="e">
        <f t="shared" ca="1" si="27"/>
        <v>#NAME?</v>
      </c>
      <c r="L71" s="19" t="e">
        <f t="shared" ca="1" si="20"/>
        <v>#NAME?</v>
      </c>
      <c r="M71" s="19" t="e">
        <f t="shared" ca="1" si="21"/>
        <v>#NAME?</v>
      </c>
      <c r="N71" s="20" t="e">
        <f t="shared" ca="1" si="22"/>
        <v>#NAME?</v>
      </c>
    </row>
    <row r="72" spans="1:14" x14ac:dyDescent="0.3">
      <c r="A72" s="2">
        <v>53</v>
      </c>
      <c r="B72" s="18" t="e">
        <f t="shared" ca="1" si="23"/>
        <v>#NAME?</v>
      </c>
      <c r="C72" s="18" t="e">
        <f t="shared" ca="1" si="25"/>
        <v>#NAME?</v>
      </c>
      <c r="D72" s="18" t="e">
        <f ca="1">_xll.RiskNormal($B$9*$B$12,$B$10*SQRT($B$12))</f>
        <v>#NAME?</v>
      </c>
      <c r="E72" s="18" t="e">
        <f t="shared" ca="1" si="26"/>
        <v>#NAME?</v>
      </c>
      <c r="F72" s="18" t="e">
        <f t="shared" ca="1" si="16"/>
        <v>#NAME?</v>
      </c>
      <c r="G72" s="18" t="e">
        <f ca="1">_xll.RiskNormal($B$9*($B$13-$B$12),$B$10*SQRT($B$13-$B$12))</f>
        <v>#NAME?</v>
      </c>
      <c r="H72" s="18" t="e">
        <f t="shared" ca="1" si="17"/>
        <v>#NAME?</v>
      </c>
      <c r="I72" s="18" t="e">
        <f t="shared" ca="1" si="18"/>
        <v>#NAME?</v>
      </c>
      <c r="J72" s="18" t="e">
        <f t="shared" ca="1" si="19"/>
        <v>#NAME?</v>
      </c>
      <c r="K72" s="19" t="e">
        <f t="shared" ca="1" si="27"/>
        <v>#NAME?</v>
      </c>
      <c r="L72" s="19" t="e">
        <f t="shared" ca="1" si="20"/>
        <v>#NAME?</v>
      </c>
      <c r="M72" s="19" t="e">
        <f t="shared" ca="1" si="21"/>
        <v>#NAME?</v>
      </c>
      <c r="N72" s="20" t="e">
        <f t="shared" ca="1" si="22"/>
        <v>#NAME?</v>
      </c>
    </row>
    <row r="73" spans="1:14" x14ac:dyDescent="0.3">
      <c r="A73" s="2">
        <v>54</v>
      </c>
      <c r="B73" s="18" t="e">
        <f t="shared" ca="1" si="23"/>
        <v>#NAME?</v>
      </c>
      <c r="C73" s="18" t="e">
        <f t="shared" ca="1" si="25"/>
        <v>#NAME?</v>
      </c>
      <c r="D73" s="18" t="e">
        <f ca="1">_xll.RiskNormal($B$9*$B$12,$B$10*SQRT($B$12))</f>
        <v>#NAME?</v>
      </c>
      <c r="E73" s="18" t="e">
        <f t="shared" ca="1" si="26"/>
        <v>#NAME?</v>
      </c>
      <c r="F73" s="18" t="e">
        <f t="shared" ca="1" si="16"/>
        <v>#NAME?</v>
      </c>
      <c r="G73" s="18" t="e">
        <f ca="1">_xll.RiskNormal($B$9*($B$13-$B$12),$B$10*SQRT($B$13-$B$12))</f>
        <v>#NAME?</v>
      </c>
      <c r="H73" s="18" t="e">
        <f t="shared" ca="1" si="17"/>
        <v>#NAME?</v>
      </c>
      <c r="I73" s="18" t="e">
        <f t="shared" ca="1" si="18"/>
        <v>#NAME?</v>
      </c>
      <c r="J73" s="18" t="e">
        <f t="shared" ca="1" si="19"/>
        <v>#NAME?</v>
      </c>
      <c r="K73" s="19" t="e">
        <f t="shared" ca="1" si="27"/>
        <v>#NAME?</v>
      </c>
      <c r="L73" s="19" t="e">
        <f t="shared" ca="1" si="20"/>
        <v>#NAME?</v>
      </c>
      <c r="M73" s="19" t="e">
        <f t="shared" ca="1" si="21"/>
        <v>#NAME?</v>
      </c>
      <c r="N73" s="20" t="e">
        <f t="shared" ca="1" si="22"/>
        <v>#NAME?</v>
      </c>
    </row>
    <row r="74" spans="1:14" x14ac:dyDescent="0.3">
      <c r="A74" s="2">
        <v>55</v>
      </c>
      <c r="B74" s="18" t="e">
        <f t="shared" ca="1" si="23"/>
        <v>#NAME?</v>
      </c>
      <c r="C74" s="18" t="e">
        <f t="shared" ca="1" si="25"/>
        <v>#NAME?</v>
      </c>
      <c r="D74" s="18" t="e">
        <f ca="1">_xll.RiskNormal($B$9*$B$12,$B$10*SQRT($B$12))</f>
        <v>#NAME?</v>
      </c>
      <c r="E74" s="18" t="e">
        <f t="shared" ca="1" si="26"/>
        <v>#NAME?</v>
      </c>
      <c r="F74" s="18" t="e">
        <f t="shared" ca="1" si="16"/>
        <v>#NAME?</v>
      </c>
      <c r="G74" s="18" t="e">
        <f ca="1">_xll.RiskNormal($B$9*($B$13-$B$12),$B$10*SQRT($B$13-$B$12))</f>
        <v>#NAME?</v>
      </c>
      <c r="H74" s="18" t="e">
        <f t="shared" ca="1" si="17"/>
        <v>#NAME?</v>
      </c>
      <c r="I74" s="18" t="e">
        <f t="shared" ca="1" si="18"/>
        <v>#NAME?</v>
      </c>
      <c r="J74" s="18" t="e">
        <f t="shared" ca="1" si="19"/>
        <v>#NAME?</v>
      </c>
      <c r="K74" s="19" t="e">
        <f t="shared" ca="1" si="27"/>
        <v>#NAME?</v>
      </c>
      <c r="L74" s="19" t="e">
        <f t="shared" ca="1" si="20"/>
        <v>#NAME?</v>
      </c>
      <c r="M74" s="19" t="e">
        <f t="shared" ca="1" si="21"/>
        <v>#NAME?</v>
      </c>
      <c r="N74" s="20" t="e">
        <f t="shared" ca="1" si="22"/>
        <v>#NAME?</v>
      </c>
    </row>
    <row r="75" spans="1:14" x14ac:dyDescent="0.3">
      <c r="A75" s="2">
        <v>56</v>
      </c>
      <c r="B75" s="18" t="e">
        <f t="shared" ca="1" si="23"/>
        <v>#NAME?</v>
      </c>
      <c r="C75" s="18" t="e">
        <f t="shared" ca="1" si="25"/>
        <v>#NAME?</v>
      </c>
      <c r="D75" s="18" t="e">
        <f ca="1">_xll.RiskNormal($B$9*$B$12,$B$10*SQRT($B$12))</f>
        <v>#NAME?</v>
      </c>
      <c r="E75" s="18" t="e">
        <f t="shared" ca="1" si="26"/>
        <v>#NAME?</v>
      </c>
      <c r="F75" s="18" t="e">
        <f t="shared" ca="1" si="16"/>
        <v>#NAME?</v>
      </c>
      <c r="G75" s="18" t="e">
        <f ca="1">_xll.RiskNormal($B$9*($B$13-$B$12),$B$10*SQRT($B$13-$B$12))</f>
        <v>#NAME?</v>
      </c>
      <c r="H75" s="18" t="e">
        <f t="shared" ca="1" si="17"/>
        <v>#NAME?</v>
      </c>
      <c r="I75" s="18" t="e">
        <f t="shared" ca="1" si="18"/>
        <v>#NAME?</v>
      </c>
      <c r="J75" s="18" t="e">
        <f t="shared" ca="1" si="19"/>
        <v>#NAME?</v>
      </c>
      <c r="K75" s="19" t="e">
        <f t="shared" ca="1" si="27"/>
        <v>#NAME?</v>
      </c>
      <c r="L75" s="19" t="e">
        <f t="shared" ca="1" si="20"/>
        <v>#NAME?</v>
      </c>
      <c r="M75" s="19" t="e">
        <f t="shared" ca="1" si="21"/>
        <v>#NAME?</v>
      </c>
      <c r="N75" s="20" t="e">
        <f t="shared" ca="1" si="22"/>
        <v>#NAME?</v>
      </c>
    </row>
    <row r="76" spans="1:14" x14ac:dyDescent="0.3">
      <c r="A76" s="2">
        <v>57</v>
      </c>
      <c r="B76" s="18" t="e">
        <f t="shared" ca="1" si="23"/>
        <v>#NAME?</v>
      </c>
      <c r="C76" s="18" t="e">
        <f t="shared" ca="1" si="25"/>
        <v>#NAME?</v>
      </c>
      <c r="D76" s="18" t="e">
        <f ca="1">_xll.RiskNormal($B$9*$B$12,$B$10*SQRT($B$12))</f>
        <v>#NAME?</v>
      </c>
      <c r="E76" s="18" t="e">
        <f t="shared" ca="1" si="26"/>
        <v>#NAME?</v>
      </c>
      <c r="F76" s="18" t="e">
        <f t="shared" ca="1" si="16"/>
        <v>#NAME?</v>
      </c>
      <c r="G76" s="18" t="e">
        <f ca="1">_xll.RiskNormal($B$9*($B$13-$B$12),$B$10*SQRT($B$13-$B$12))</f>
        <v>#NAME?</v>
      </c>
      <c r="H76" s="18" t="e">
        <f t="shared" ca="1" si="17"/>
        <v>#NAME?</v>
      </c>
      <c r="I76" s="18" t="e">
        <f t="shared" ca="1" si="18"/>
        <v>#NAME?</v>
      </c>
      <c r="J76" s="18" t="e">
        <f t="shared" ca="1" si="19"/>
        <v>#NAME?</v>
      </c>
      <c r="K76" s="19" t="e">
        <f t="shared" ca="1" si="27"/>
        <v>#NAME?</v>
      </c>
      <c r="L76" s="19" t="e">
        <f t="shared" ca="1" si="20"/>
        <v>#NAME?</v>
      </c>
      <c r="M76" s="19" t="e">
        <f t="shared" ca="1" si="21"/>
        <v>#NAME?</v>
      </c>
      <c r="N76" s="20" t="e">
        <f t="shared" ca="1" si="22"/>
        <v>#NAME?</v>
      </c>
    </row>
    <row r="77" spans="1:14" x14ac:dyDescent="0.3">
      <c r="A77" s="2">
        <v>58</v>
      </c>
      <c r="B77" s="18" t="e">
        <f t="shared" ca="1" si="23"/>
        <v>#NAME?</v>
      </c>
      <c r="C77" s="18" t="e">
        <f t="shared" ca="1" si="25"/>
        <v>#NAME?</v>
      </c>
      <c r="D77" s="18" t="e">
        <f ca="1">_xll.RiskNormal($B$9*$B$12,$B$10*SQRT($B$12))</f>
        <v>#NAME?</v>
      </c>
      <c r="E77" s="18" t="e">
        <f t="shared" ca="1" si="26"/>
        <v>#NAME?</v>
      </c>
      <c r="F77" s="18" t="e">
        <f t="shared" ca="1" si="16"/>
        <v>#NAME?</v>
      </c>
      <c r="G77" s="18" t="e">
        <f ca="1">_xll.RiskNormal($B$9*($B$13-$B$12),$B$10*SQRT($B$13-$B$12))</f>
        <v>#NAME?</v>
      </c>
      <c r="H77" s="18" t="e">
        <f t="shared" ca="1" si="17"/>
        <v>#NAME?</v>
      </c>
      <c r="I77" s="18" t="e">
        <f t="shared" ca="1" si="18"/>
        <v>#NAME?</v>
      </c>
      <c r="J77" s="18" t="e">
        <f t="shared" ca="1" si="19"/>
        <v>#NAME?</v>
      </c>
      <c r="K77" s="19" t="e">
        <f t="shared" ca="1" si="27"/>
        <v>#NAME?</v>
      </c>
      <c r="L77" s="19" t="e">
        <f t="shared" ca="1" si="20"/>
        <v>#NAME?</v>
      </c>
      <c r="M77" s="19" t="e">
        <f t="shared" ca="1" si="21"/>
        <v>#NAME?</v>
      </c>
      <c r="N77" s="20" t="e">
        <f t="shared" ca="1" si="22"/>
        <v>#NAME?</v>
      </c>
    </row>
    <row r="78" spans="1:14" x14ac:dyDescent="0.3">
      <c r="A78" s="2">
        <v>59</v>
      </c>
      <c r="B78" s="18" t="e">
        <f t="shared" ca="1" si="23"/>
        <v>#NAME?</v>
      </c>
      <c r="C78" s="18" t="e">
        <f t="shared" ca="1" si="25"/>
        <v>#NAME?</v>
      </c>
      <c r="D78" s="18" t="e">
        <f ca="1">_xll.RiskNormal($B$9*$B$12,$B$10*SQRT($B$12))</f>
        <v>#NAME?</v>
      </c>
      <c r="E78" s="18" t="e">
        <f t="shared" ca="1" si="26"/>
        <v>#NAME?</v>
      </c>
      <c r="F78" s="18" t="e">
        <f t="shared" ca="1" si="16"/>
        <v>#NAME?</v>
      </c>
      <c r="G78" s="18" t="e">
        <f ca="1">_xll.RiskNormal($B$9*($B$13-$B$12),$B$10*SQRT($B$13-$B$12))</f>
        <v>#NAME?</v>
      </c>
      <c r="H78" s="18" t="e">
        <f t="shared" ca="1" si="17"/>
        <v>#NAME?</v>
      </c>
      <c r="I78" s="18" t="e">
        <f t="shared" ca="1" si="18"/>
        <v>#NAME?</v>
      </c>
      <c r="J78" s="18" t="e">
        <f t="shared" ca="1" si="19"/>
        <v>#NAME?</v>
      </c>
      <c r="K78" s="19" t="e">
        <f t="shared" ca="1" si="27"/>
        <v>#NAME?</v>
      </c>
      <c r="L78" s="19" t="e">
        <f t="shared" ca="1" si="20"/>
        <v>#NAME?</v>
      </c>
      <c r="M78" s="19" t="e">
        <f t="shared" ca="1" si="21"/>
        <v>#NAME?</v>
      </c>
      <c r="N78" s="20" t="e">
        <f t="shared" ca="1" si="22"/>
        <v>#NAME?</v>
      </c>
    </row>
    <row r="79" spans="1:14" x14ac:dyDescent="0.3">
      <c r="A79" s="2">
        <v>60</v>
      </c>
      <c r="B79" s="18" t="e">
        <f t="shared" ca="1" si="23"/>
        <v>#NAME?</v>
      </c>
      <c r="C79" s="18" t="e">
        <f t="shared" ca="1" si="25"/>
        <v>#NAME?</v>
      </c>
      <c r="D79" s="18" t="e">
        <f ca="1">_xll.RiskNormal($B$9*$B$12,$B$10*SQRT($B$12))</f>
        <v>#NAME?</v>
      </c>
      <c r="E79" s="18" t="e">
        <f t="shared" ca="1" si="26"/>
        <v>#NAME?</v>
      </c>
      <c r="F79" s="18" t="e">
        <f t="shared" ca="1" si="16"/>
        <v>#NAME?</v>
      </c>
      <c r="G79" s="18" t="e">
        <f ca="1">_xll.RiskNormal($B$9*($B$13-$B$12),$B$10*SQRT($B$13-$B$12))</f>
        <v>#NAME?</v>
      </c>
      <c r="H79" s="18" t="e">
        <f t="shared" ca="1" si="17"/>
        <v>#NAME?</v>
      </c>
      <c r="I79" s="18" t="e">
        <f t="shared" ca="1" si="18"/>
        <v>#NAME?</v>
      </c>
      <c r="J79" s="18" t="e">
        <f t="shared" ca="1" si="19"/>
        <v>#NAME?</v>
      </c>
      <c r="K79" s="19" t="e">
        <f t="shared" ca="1" si="27"/>
        <v>#NAME?</v>
      </c>
      <c r="L79" s="19" t="e">
        <f t="shared" ca="1" si="20"/>
        <v>#NAME?</v>
      </c>
      <c r="M79" s="19" t="e">
        <f t="shared" ca="1" si="21"/>
        <v>#NAME?</v>
      </c>
      <c r="N79" s="20" t="e">
        <f t="shared" ca="1" si="22"/>
        <v>#NAME?</v>
      </c>
    </row>
    <row r="80" spans="1:14" x14ac:dyDescent="0.3">
      <c r="A80" s="2">
        <v>61</v>
      </c>
      <c r="B80" s="18" t="e">
        <f t="shared" ca="1" si="23"/>
        <v>#NAME?</v>
      </c>
      <c r="C80" s="18" t="e">
        <f t="shared" ca="1" si="25"/>
        <v>#NAME?</v>
      </c>
      <c r="D80" s="18" t="e">
        <f ca="1">_xll.RiskNormal($B$9*$B$12,$B$10*SQRT($B$12))</f>
        <v>#NAME?</v>
      </c>
      <c r="E80" s="18" t="e">
        <f t="shared" ca="1" si="26"/>
        <v>#NAME?</v>
      </c>
      <c r="F80" s="18" t="e">
        <f t="shared" ca="1" si="16"/>
        <v>#NAME?</v>
      </c>
      <c r="G80" s="18" t="e">
        <f ca="1">_xll.RiskNormal($B$9*($B$13-$B$12),$B$10*SQRT($B$13-$B$12))</f>
        <v>#NAME?</v>
      </c>
      <c r="H80" s="18" t="e">
        <f t="shared" ca="1" si="17"/>
        <v>#NAME?</v>
      </c>
      <c r="I80" s="18" t="e">
        <f t="shared" ca="1" si="18"/>
        <v>#NAME?</v>
      </c>
      <c r="J80" s="18" t="e">
        <f t="shared" ca="1" si="19"/>
        <v>#NAME?</v>
      </c>
      <c r="K80" s="19" t="e">
        <f t="shared" ca="1" si="27"/>
        <v>#NAME?</v>
      </c>
      <c r="L80" s="19" t="e">
        <f t="shared" ca="1" si="20"/>
        <v>#NAME?</v>
      </c>
      <c r="M80" s="19" t="e">
        <f t="shared" ca="1" si="21"/>
        <v>#NAME?</v>
      </c>
      <c r="N80" s="20" t="e">
        <f t="shared" ca="1" si="22"/>
        <v>#NAME?</v>
      </c>
    </row>
    <row r="81" spans="1:14" x14ac:dyDescent="0.3">
      <c r="A81" s="2">
        <v>62</v>
      </c>
      <c r="B81" s="18" t="e">
        <f t="shared" ca="1" si="23"/>
        <v>#NAME?</v>
      </c>
      <c r="C81" s="18" t="e">
        <f t="shared" ca="1" si="25"/>
        <v>#NAME?</v>
      </c>
      <c r="D81" s="18" t="e">
        <f ca="1">_xll.RiskNormal($B$9*$B$12,$B$10*SQRT($B$12))</f>
        <v>#NAME?</v>
      </c>
      <c r="E81" s="18" t="e">
        <f t="shared" ca="1" si="26"/>
        <v>#NAME?</v>
      </c>
      <c r="F81" s="18" t="e">
        <f t="shared" ca="1" si="16"/>
        <v>#NAME?</v>
      </c>
      <c r="G81" s="18" t="e">
        <f ca="1">_xll.RiskNormal($B$9*($B$13-$B$12),$B$10*SQRT($B$13-$B$12))</f>
        <v>#NAME?</v>
      </c>
      <c r="H81" s="18" t="e">
        <f t="shared" ca="1" si="17"/>
        <v>#NAME?</v>
      </c>
      <c r="I81" s="18" t="e">
        <f t="shared" ca="1" si="18"/>
        <v>#NAME?</v>
      </c>
      <c r="J81" s="18" t="e">
        <f t="shared" ca="1" si="19"/>
        <v>#NAME?</v>
      </c>
      <c r="K81" s="19" t="e">
        <f t="shared" ca="1" si="27"/>
        <v>#NAME?</v>
      </c>
      <c r="L81" s="19" t="e">
        <f t="shared" ca="1" si="20"/>
        <v>#NAME?</v>
      </c>
      <c r="M81" s="19" t="e">
        <f t="shared" ca="1" si="21"/>
        <v>#NAME?</v>
      </c>
      <c r="N81" s="20" t="e">
        <f t="shared" ca="1" si="22"/>
        <v>#NAME?</v>
      </c>
    </row>
    <row r="82" spans="1:14" x14ac:dyDescent="0.3">
      <c r="A82" s="2">
        <v>63</v>
      </c>
      <c r="B82" s="18" t="e">
        <f t="shared" ca="1" si="23"/>
        <v>#NAME?</v>
      </c>
      <c r="C82" s="18" t="e">
        <f t="shared" ca="1" si="25"/>
        <v>#NAME?</v>
      </c>
      <c r="D82" s="18" t="e">
        <f ca="1">_xll.RiskNormal($B$9*$B$12,$B$10*SQRT($B$12))</f>
        <v>#NAME?</v>
      </c>
      <c r="E82" s="18" t="e">
        <f t="shared" ca="1" si="26"/>
        <v>#NAME?</v>
      </c>
      <c r="F82" s="18" t="e">
        <f t="shared" ca="1" si="16"/>
        <v>#NAME?</v>
      </c>
      <c r="G82" s="18" t="e">
        <f ca="1">_xll.RiskNormal($B$9*($B$13-$B$12),$B$10*SQRT($B$13-$B$12))</f>
        <v>#NAME?</v>
      </c>
      <c r="H82" s="18" t="e">
        <f t="shared" ca="1" si="17"/>
        <v>#NAME?</v>
      </c>
      <c r="I82" s="18" t="e">
        <f t="shared" ca="1" si="18"/>
        <v>#NAME?</v>
      </c>
      <c r="J82" s="18" t="e">
        <f t="shared" ca="1" si="19"/>
        <v>#NAME?</v>
      </c>
      <c r="K82" s="19" t="e">
        <f t="shared" ca="1" si="27"/>
        <v>#NAME?</v>
      </c>
      <c r="L82" s="19" t="e">
        <f t="shared" ca="1" si="20"/>
        <v>#NAME?</v>
      </c>
      <c r="M82" s="19" t="e">
        <f t="shared" ca="1" si="21"/>
        <v>#NAME?</v>
      </c>
      <c r="N82" s="20" t="e">
        <f t="shared" ca="1" si="22"/>
        <v>#NAME?</v>
      </c>
    </row>
    <row r="83" spans="1:14" x14ac:dyDescent="0.3">
      <c r="A83" s="2">
        <v>64</v>
      </c>
      <c r="B83" s="18" t="e">
        <f t="shared" ca="1" si="23"/>
        <v>#NAME?</v>
      </c>
      <c r="C83" s="18" t="e">
        <f t="shared" ca="1" si="25"/>
        <v>#NAME?</v>
      </c>
      <c r="D83" s="18" t="e">
        <f ca="1">_xll.RiskNormal($B$9*$B$12,$B$10*SQRT($B$12))</f>
        <v>#NAME?</v>
      </c>
      <c r="E83" s="18" t="e">
        <f t="shared" ca="1" si="26"/>
        <v>#NAME?</v>
      </c>
      <c r="F83" s="18" t="e">
        <f t="shared" ca="1" si="16"/>
        <v>#NAME?</v>
      </c>
      <c r="G83" s="18" t="e">
        <f ca="1">_xll.RiskNormal($B$9*($B$13-$B$12),$B$10*SQRT($B$13-$B$12))</f>
        <v>#NAME?</v>
      </c>
      <c r="H83" s="18" t="e">
        <f t="shared" ca="1" si="17"/>
        <v>#NAME?</v>
      </c>
      <c r="I83" s="18" t="e">
        <f t="shared" ca="1" si="18"/>
        <v>#NAME?</v>
      </c>
      <c r="J83" s="18" t="e">
        <f t="shared" ca="1" si="19"/>
        <v>#NAME?</v>
      </c>
      <c r="K83" s="19" t="e">
        <f t="shared" ca="1" si="27"/>
        <v>#NAME?</v>
      </c>
      <c r="L83" s="19" t="e">
        <f t="shared" ca="1" si="20"/>
        <v>#NAME?</v>
      </c>
      <c r="M83" s="19" t="e">
        <f t="shared" ca="1" si="21"/>
        <v>#NAME?</v>
      </c>
      <c r="N83" s="20" t="e">
        <f t="shared" ca="1" si="22"/>
        <v>#NAME?</v>
      </c>
    </row>
    <row r="84" spans="1:14" x14ac:dyDescent="0.3">
      <c r="A84" s="2">
        <v>65</v>
      </c>
      <c r="B84" s="18" t="e">
        <f t="shared" ca="1" si="23"/>
        <v>#NAME?</v>
      </c>
      <c r="C84" s="18" t="e">
        <f t="shared" ref="C84:C99" ca="1" si="28">IF(B84&lt;$B$16,$B$16-B84,0)</f>
        <v>#NAME?</v>
      </c>
      <c r="D84" s="18" t="e">
        <f ca="1">_xll.RiskNormal($B$9*$B$12,$B$10*SQRT($B$12))</f>
        <v>#NAME?</v>
      </c>
      <c r="E84" s="18" t="e">
        <f t="shared" ref="E84:E99" ca="1" si="29">IF(B84&gt;=0,MAX(D84-B84,0),D84)</f>
        <v>#NAME?</v>
      </c>
      <c r="F84" s="18" t="e">
        <f t="shared" ref="F84:F109" ca="1" si="30">B84+C84-D84</f>
        <v>#NAME?</v>
      </c>
      <c r="G84" s="18" t="e">
        <f ca="1">_xll.RiskNormal($B$9*($B$13-$B$12),$B$10*SQRT($B$13-$B$12))</f>
        <v>#NAME?</v>
      </c>
      <c r="H84" s="18" t="e">
        <f t="shared" ref="H84:H109" ca="1" si="31">IF(F84&gt;=0,MAX(G84-F84,0),G84)</f>
        <v>#NAME?</v>
      </c>
      <c r="I84" s="18" t="e">
        <f t="shared" ref="I84:I109" ca="1" si="32">B84+C84-D84-G84</f>
        <v>#NAME?</v>
      </c>
      <c r="J84" s="18" t="e">
        <f t="shared" ref="J84:J109" ca="1" si="33">0.5*(MAX(0,B84)+MAX(0,I84))</f>
        <v>#NAME?</v>
      </c>
      <c r="K84" s="19" t="e">
        <f t="shared" ca="1" si="27"/>
        <v>#NAME?</v>
      </c>
      <c r="L84" s="19" t="e">
        <f t="shared" ref="L84:L109" ca="1" si="34">J84*($B$5/3)</f>
        <v>#NAME?</v>
      </c>
      <c r="M84" s="19" t="e">
        <f t="shared" ref="M84:M109" ca="1" si="35">(E84+H84)*$B$6</f>
        <v>#NAME?</v>
      </c>
      <c r="N84" s="20" t="e">
        <f t="shared" ref="N84:N109" ca="1" si="36">SUM(K84:M84)</f>
        <v>#NAME?</v>
      </c>
    </row>
    <row r="85" spans="1:14" x14ac:dyDescent="0.3">
      <c r="A85" s="2">
        <v>66</v>
      </c>
      <c r="B85" s="18" t="e">
        <f t="shared" ref="B85:B109" ca="1" si="37">I84</f>
        <v>#NAME?</v>
      </c>
      <c r="C85" s="18" t="e">
        <f t="shared" ca="1" si="28"/>
        <v>#NAME?</v>
      </c>
      <c r="D85" s="18" t="e">
        <f ca="1">_xll.RiskNormal($B$9*$B$12,$B$10*SQRT($B$12))</f>
        <v>#NAME?</v>
      </c>
      <c r="E85" s="18" t="e">
        <f t="shared" ca="1" si="29"/>
        <v>#NAME?</v>
      </c>
      <c r="F85" s="18" t="e">
        <f t="shared" ca="1" si="30"/>
        <v>#NAME?</v>
      </c>
      <c r="G85" s="18" t="e">
        <f ca="1">_xll.RiskNormal($B$9*($B$13-$B$12),$B$10*SQRT($B$13-$B$12))</f>
        <v>#NAME?</v>
      </c>
      <c r="H85" s="18" t="e">
        <f t="shared" ca="1" si="31"/>
        <v>#NAME?</v>
      </c>
      <c r="I85" s="18" t="e">
        <f t="shared" ca="1" si="32"/>
        <v>#NAME?</v>
      </c>
      <c r="J85" s="18" t="e">
        <f t="shared" ca="1" si="33"/>
        <v>#NAME?</v>
      </c>
      <c r="K85" s="19" t="e">
        <f t="shared" ca="1" si="27"/>
        <v>#NAME?</v>
      </c>
      <c r="L85" s="19" t="e">
        <f t="shared" ca="1" si="34"/>
        <v>#NAME?</v>
      </c>
      <c r="M85" s="19" t="e">
        <f t="shared" ca="1" si="35"/>
        <v>#NAME?</v>
      </c>
      <c r="N85" s="20" t="e">
        <f t="shared" ca="1" si="36"/>
        <v>#NAME?</v>
      </c>
    </row>
    <row r="86" spans="1:14" x14ac:dyDescent="0.3">
      <c r="A86" s="2">
        <v>67</v>
      </c>
      <c r="B86" s="18" t="e">
        <f t="shared" ca="1" si="37"/>
        <v>#NAME?</v>
      </c>
      <c r="C86" s="18" t="e">
        <f t="shared" ca="1" si="28"/>
        <v>#NAME?</v>
      </c>
      <c r="D86" s="18" t="e">
        <f ca="1">_xll.RiskNormal($B$9*$B$12,$B$10*SQRT($B$12))</f>
        <v>#NAME?</v>
      </c>
      <c r="E86" s="18" t="e">
        <f t="shared" ca="1" si="29"/>
        <v>#NAME?</v>
      </c>
      <c r="F86" s="18" t="e">
        <f t="shared" ca="1" si="30"/>
        <v>#NAME?</v>
      </c>
      <c r="G86" s="18" t="e">
        <f ca="1">_xll.RiskNormal($B$9*($B$13-$B$12),$B$10*SQRT($B$13-$B$12))</f>
        <v>#NAME?</v>
      </c>
      <c r="H86" s="18" t="e">
        <f t="shared" ca="1" si="31"/>
        <v>#NAME?</v>
      </c>
      <c r="I86" s="18" t="e">
        <f t="shared" ca="1" si="32"/>
        <v>#NAME?</v>
      </c>
      <c r="J86" s="18" t="e">
        <f t="shared" ca="1" si="33"/>
        <v>#NAME?</v>
      </c>
      <c r="K86" s="19" t="e">
        <f t="shared" ref="K86:K101" ca="1" si="38">IF(C86&gt;0,$B$4,0)</f>
        <v>#NAME?</v>
      </c>
      <c r="L86" s="19" t="e">
        <f t="shared" ca="1" si="34"/>
        <v>#NAME?</v>
      </c>
      <c r="M86" s="19" t="e">
        <f t="shared" ca="1" si="35"/>
        <v>#NAME?</v>
      </c>
      <c r="N86" s="20" t="e">
        <f t="shared" ca="1" si="36"/>
        <v>#NAME?</v>
      </c>
    </row>
    <row r="87" spans="1:14" x14ac:dyDescent="0.3">
      <c r="A87" s="2">
        <v>68</v>
      </c>
      <c r="B87" s="18" t="e">
        <f t="shared" ca="1" si="37"/>
        <v>#NAME?</v>
      </c>
      <c r="C87" s="18" t="e">
        <f t="shared" ca="1" si="28"/>
        <v>#NAME?</v>
      </c>
      <c r="D87" s="18" t="e">
        <f ca="1">_xll.RiskNormal($B$9*$B$12,$B$10*SQRT($B$12))</f>
        <v>#NAME?</v>
      </c>
      <c r="E87" s="18" t="e">
        <f t="shared" ca="1" si="29"/>
        <v>#NAME?</v>
      </c>
      <c r="F87" s="18" t="e">
        <f t="shared" ca="1" si="30"/>
        <v>#NAME?</v>
      </c>
      <c r="G87" s="18" t="e">
        <f ca="1">_xll.RiskNormal($B$9*($B$13-$B$12),$B$10*SQRT($B$13-$B$12))</f>
        <v>#NAME?</v>
      </c>
      <c r="H87" s="18" t="e">
        <f t="shared" ca="1" si="31"/>
        <v>#NAME?</v>
      </c>
      <c r="I87" s="18" t="e">
        <f t="shared" ca="1" si="32"/>
        <v>#NAME?</v>
      </c>
      <c r="J87" s="18" t="e">
        <f t="shared" ca="1" si="33"/>
        <v>#NAME?</v>
      </c>
      <c r="K87" s="19" t="e">
        <f t="shared" ca="1" si="38"/>
        <v>#NAME?</v>
      </c>
      <c r="L87" s="19" t="e">
        <f t="shared" ca="1" si="34"/>
        <v>#NAME?</v>
      </c>
      <c r="M87" s="19" t="e">
        <f t="shared" ca="1" si="35"/>
        <v>#NAME?</v>
      </c>
      <c r="N87" s="20" t="e">
        <f t="shared" ca="1" si="36"/>
        <v>#NAME?</v>
      </c>
    </row>
    <row r="88" spans="1:14" x14ac:dyDescent="0.3">
      <c r="A88" s="2">
        <v>69</v>
      </c>
      <c r="B88" s="18" t="e">
        <f t="shared" ca="1" si="37"/>
        <v>#NAME?</v>
      </c>
      <c r="C88" s="18" t="e">
        <f t="shared" ca="1" si="28"/>
        <v>#NAME?</v>
      </c>
      <c r="D88" s="18" t="e">
        <f ca="1">_xll.RiskNormal($B$9*$B$12,$B$10*SQRT($B$12))</f>
        <v>#NAME?</v>
      </c>
      <c r="E88" s="18" t="e">
        <f t="shared" ca="1" si="29"/>
        <v>#NAME?</v>
      </c>
      <c r="F88" s="18" t="e">
        <f t="shared" ca="1" si="30"/>
        <v>#NAME?</v>
      </c>
      <c r="G88" s="18" t="e">
        <f ca="1">_xll.RiskNormal($B$9*($B$13-$B$12),$B$10*SQRT($B$13-$B$12))</f>
        <v>#NAME?</v>
      </c>
      <c r="H88" s="18" t="e">
        <f t="shared" ca="1" si="31"/>
        <v>#NAME?</v>
      </c>
      <c r="I88" s="18" t="e">
        <f t="shared" ca="1" si="32"/>
        <v>#NAME?</v>
      </c>
      <c r="J88" s="18" t="e">
        <f t="shared" ca="1" si="33"/>
        <v>#NAME?</v>
      </c>
      <c r="K88" s="19" t="e">
        <f t="shared" ca="1" si="38"/>
        <v>#NAME?</v>
      </c>
      <c r="L88" s="19" t="e">
        <f t="shared" ca="1" si="34"/>
        <v>#NAME?</v>
      </c>
      <c r="M88" s="19" t="e">
        <f t="shared" ca="1" si="35"/>
        <v>#NAME?</v>
      </c>
      <c r="N88" s="20" t="e">
        <f t="shared" ca="1" si="36"/>
        <v>#NAME?</v>
      </c>
    </row>
    <row r="89" spans="1:14" x14ac:dyDescent="0.3">
      <c r="A89" s="2">
        <v>70</v>
      </c>
      <c r="B89" s="18" t="e">
        <f t="shared" ca="1" si="37"/>
        <v>#NAME?</v>
      </c>
      <c r="C89" s="18" t="e">
        <f t="shared" ca="1" si="28"/>
        <v>#NAME?</v>
      </c>
      <c r="D89" s="18" t="e">
        <f ca="1">_xll.RiskNormal($B$9*$B$12,$B$10*SQRT($B$12))</f>
        <v>#NAME?</v>
      </c>
      <c r="E89" s="18" t="e">
        <f t="shared" ca="1" si="29"/>
        <v>#NAME?</v>
      </c>
      <c r="F89" s="18" t="e">
        <f t="shared" ca="1" si="30"/>
        <v>#NAME?</v>
      </c>
      <c r="G89" s="18" t="e">
        <f ca="1">_xll.RiskNormal($B$9*($B$13-$B$12),$B$10*SQRT($B$13-$B$12))</f>
        <v>#NAME?</v>
      </c>
      <c r="H89" s="18" t="e">
        <f t="shared" ca="1" si="31"/>
        <v>#NAME?</v>
      </c>
      <c r="I89" s="18" t="e">
        <f t="shared" ca="1" si="32"/>
        <v>#NAME?</v>
      </c>
      <c r="J89" s="18" t="e">
        <f t="shared" ca="1" si="33"/>
        <v>#NAME?</v>
      </c>
      <c r="K89" s="19" t="e">
        <f t="shared" ca="1" si="38"/>
        <v>#NAME?</v>
      </c>
      <c r="L89" s="19" t="e">
        <f t="shared" ca="1" si="34"/>
        <v>#NAME?</v>
      </c>
      <c r="M89" s="19" t="e">
        <f t="shared" ca="1" si="35"/>
        <v>#NAME?</v>
      </c>
      <c r="N89" s="20" t="e">
        <f t="shared" ca="1" si="36"/>
        <v>#NAME?</v>
      </c>
    </row>
    <row r="90" spans="1:14" x14ac:dyDescent="0.3">
      <c r="A90" s="2">
        <v>71</v>
      </c>
      <c r="B90" s="18" t="e">
        <f t="shared" ca="1" si="37"/>
        <v>#NAME?</v>
      </c>
      <c r="C90" s="18" t="e">
        <f t="shared" ca="1" si="28"/>
        <v>#NAME?</v>
      </c>
      <c r="D90" s="18" t="e">
        <f ca="1">_xll.RiskNormal($B$9*$B$12,$B$10*SQRT($B$12))</f>
        <v>#NAME?</v>
      </c>
      <c r="E90" s="18" t="e">
        <f t="shared" ca="1" si="29"/>
        <v>#NAME?</v>
      </c>
      <c r="F90" s="18" t="e">
        <f t="shared" ca="1" si="30"/>
        <v>#NAME?</v>
      </c>
      <c r="G90" s="18" t="e">
        <f ca="1">_xll.RiskNormal($B$9*($B$13-$B$12),$B$10*SQRT($B$13-$B$12))</f>
        <v>#NAME?</v>
      </c>
      <c r="H90" s="18" t="e">
        <f t="shared" ca="1" si="31"/>
        <v>#NAME?</v>
      </c>
      <c r="I90" s="18" t="e">
        <f t="shared" ca="1" si="32"/>
        <v>#NAME?</v>
      </c>
      <c r="J90" s="18" t="e">
        <f t="shared" ca="1" si="33"/>
        <v>#NAME?</v>
      </c>
      <c r="K90" s="19" t="e">
        <f t="shared" ca="1" si="38"/>
        <v>#NAME?</v>
      </c>
      <c r="L90" s="19" t="e">
        <f t="shared" ca="1" si="34"/>
        <v>#NAME?</v>
      </c>
      <c r="M90" s="19" t="e">
        <f t="shared" ca="1" si="35"/>
        <v>#NAME?</v>
      </c>
      <c r="N90" s="20" t="e">
        <f t="shared" ca="1" si="36"/>
        <v>#NAME?</v>
      </c>
    </row>
    <row r="91" spans="1:14" x14ac:dyDescent="0.3">
      <c r="A91" s="2">
        <v>72</v>
      </c>
      <c r="B91" s="18" t="e">
        <f t="shared" ca="1" si="37"/>
        <v>#NAME?</v>
      </c>
      <c r="C91" s="18" t="e">
        <f t="shared" ca="1" si="28"/>
        <v>#NAME?</v>
      </c>
      <c r="D91" s="18" t="e">
        <f ca="1">_xll.RiskNormal($B$9*$B$12,$B$10*SQRT($B$12))</f>
        <v>#NAME?</v>
      </c>
      <c r="E91" s="18" t="e">
        <f t="shared" ca="1" si="29"/>
        <v>#NAME?</v>
      </c>
      <c r="F91" s="18" t="e">
        <f t="shared" ca="1" si="30"/>
        <v>#NAME?</v>
      </c>
      <c r="G91" s="18" t="e">
        <f ca="1">_xll.RiskNormal($B$9*($B$13-$B$12),$B$10*SQRT($B$13-$B$12))</f>
        <v>#NAME?</v>
      </c>
      <c r="H91" s="18" t="e">
        <f t="shared" ca="1" si="31"/>
        <v>#NAME?</v>
      </c>
      <c r="I91" s="18" t="e">
        <f t="shared" ca="1" si="32"/>
        <v>#NAME?</v>
      </c>
      <c r="J91" s="18" t="e">
        <f t="shared" ca="1" si="33"/>
        <v>#NAME?</v>
      </c>
      <c r="K91" s="19" t="e">
        <f t="shared" ca="1" si="38"/>
        <v>#NAME?</v>
      </c>
      <c r="L91" s="19" t="e">
        <f t="shared" ca="1" si="34"/>
        <v>#NAME?</v>
      </c>
      <c r="M91" s="19" t="e">
        <f t="shared" ca="1" si="35"/>
        <v>#NAME?</v>
      </c>
      <c r="N91" s="20" t="e">
        <f t="shared" ca="1" si="36"/>
        <v>#NAME?</v>
      </c>
    </row>
    <row r="92" spans="1:14" x14ac:dyDescent="0.3">
      <c r="A92" s="2">
        <v>73</v>
      </c>
      <c r="B92" s="18" t="e">
        <f t="shared" ca="1" si="37"/>
        <v>#NAME?</v>
      </c>
      <c r="C92" s="18" t="e">
        <f t="shared" ca="1" si="28"/>
        <v>#NAME?</v>
      </c>
      <c r="D92" s="18" t="e">
        <f ca="1">_xll.RiskNormal($B$9*$B$12,$B$10*SQRT($B$12))</f>
        <v>#NAME?</v>
      </c>
      <c r="E92" s="18" t="e">
        <f t="shared" ca="1" si="29"/>
        <v>#NAME?</v>
      </c>
      <c r="F92" s="18" t="e">
        <f t="shared" ca="1" si="30"/>
        <v>#NAME?</v>
      </c>
      <c r="G92" s="18" t="e">
        <f ca="1">_xll.RiskNormal($B$9*($B$13-$B$12),$B$10*SQRT($B$13-$B$12))</f>
        <v>#NAME?</v>
      </c>
      <c r="H92" s="18" t="e">
        <f t="shared" ca="1" si="31"/>
        <v>#NAME?</v>
      </c>
      <c r="I92" s="18" t="e">
        <f t="shared" ca="1" si="32"/>
        <v>#NAME?</v>
      </c>
      <c r="J92" s="18" t="e">
        <f t="shared" ca="1" si="33"/>
        <v>#NAME?</v>
      </c>
      <c r="K92" s="19" t="e">
        <f t="shared" ca="1" si="38"/>
        <v>#NAME?</v>
      </c>
      <c r="L92" s="19" t="e">
        <f t="shared" ca="1" si="34"/>
        <v>#NAME?</v>
      </c>
      <c r="M92" s="19" t="e">
        <f t="shared" ca="1" si="35"/>
        <v>#NAME?</v>
      </c>
      <c r="N92" s="20" t="e">
        <f t="shared" ca="1" si="36"/>
        <v>#NAME?</v>
      </c>
    </row>
    <row r="93" spans="1:14" x14ac:dyDescent="0.3">
      <c r="A93" s="2">
        <v>74</v>
      </c>
      <c r="B93" s="18" t="e">
        <f t="shared" ca="1" si="37"/>
        <v>#NAME?</v>
      </c>
      <c r="C93" s="18" t="e">
        <f t="shared" ca="1" si="28"/>
        <v>#NAME?</v>
      </c>
      <c r="D93" s="18" t="e">
        <f ca="1">_xll.RiskNormal($B$9*$B$12,$B$10*SQRT($B$12))</f>
        <v>#NAME?</v>
      </c>
      <c r="E93" s="18" t="e">
        <f t="shared" ca="1" si="29"/>
        <v>#NAME?</v>
      </c>
      <c r="F93" s="18" t="e">
        <f t="shared" ca="1" si="30"/>
        <v>#NAME?</v>
      </c>
      <c r="G93" s="18" t="e">
        <f ca="1">_xll.RiskNormal($B$9*($B$13-$B$12),$B$10*SQRT($B$13-$B$12))</f>
        <v>#NAME?</v>
      </c>
      <c r="H93" s="18" t="e">
        <f t="shared" ca="1" si="31"/>
        <v>#NAME?</v>
      </c>
      <c r="I93" s="18" t="e">
        <f t="shared" ca="1" si="32"/>
        <v>#NAME?</v>
      </c>
      <c r="J93" s="18" t="e">
        <f t="shared" ca="1" si="33"/>
        <v>#NAME?</v>
      </c>
      <c r="K93" s="19" t="e">
        <f t="shared" ca="1" si="38"/>
        <v>#NAME?</v>
      </c>
      <c r="L93" s="19" t="e">
        <f t="shared" ca="1" si="34"/>
        <v>#NAME?</v>
      </c>
      <c r="M93" s="19" t="e">
        <f t="shared" ca="1" si="35"/>
        <v>#NAME?</v>
      </c>
      <c r="N93" s="20" t="e">
        <f t="shared" ca="1" si="36"/>
        <v>#NAME?</v>
      </c>
    </row>
    <row r="94" spans="1:14" x14ac:dyDescent="0.3">
      <c r="A94" s="2">
        <v>75</v>
      </c>
      <c r="B94" s="18" t="e">
        <f t="shared" ca="1" si="37"/>
        <v>#NAME?</v>
      </c>
      <c r="C94" s="18" t="e">
        <f t="shared" ca="1" si="28"/>
        <v>#NAME?</v>
      </c>
      <c r="D94" s="18" t="e">
        <f ca="1">_xll.RiskNormal($B$9*$B$12,$B$10*SQRT($B$12))</f>
        <v>#NAME?</v>
      </c>
      <c r="E94" s="18" t="e">
        <f t="shared" ca="1" si="29"/>
        <v>#NAME?</v>
      </c>
      <c r="F94" s="18" t="e">
        <f t="shared" ca="1" si="30"/>
        <v>#NAME?</v>
      </c>
      <c r="G94" s="18" t="e">
        <f ca="1">_xll.RiskNormal($B$9*($B$13-$B$12),$B$10*SQRT($B$13-$B$12))</f>
        <v>#NAME?</v>
      </c>
      <c r="H94" s="18" t="e">
        <f t="shared" ca="1" si="31"/>
        <v>#NAME?</v>
      </c>
      <c r="I94" s="18" t="e">
        <f t="shared" ca="1" si="32"/>
        <v>#NAME?</v>
      </c>
      <c r="J94" s="18" t="e">
        <f t="shared" ca="1" si="33"/>
        <v>#NAME?</v>
      </c>
      <c r="K94" s="19" t="e">
        <f t="shared" ca="1" si="38"/>
        <v>#NAME?</v>
      </c>
      <c r="L94" s="19" t="e">
        <f t="shared" ca="1" si="34"/>
        <v>#NAME?</v>
      </c>
      <c r="M94" s="19" t="e">
        <f t="shared" ca="1" si="35"/>
        <v>#NAME?</v>
      </c>
      <c r="N94" s="20" t="e">
        <f t="shared" ca="1" si="36"/>
        <v>#NAME?</v>
      </c>
    </row>
    <row r="95" spans="1:14" x14ac:dyDescent="0.3">
      <c r="A95" s="2">
        <v>76</v>
      </c>
      <c r="B95" s="18" t="e">
        <f t="shared" ca="1" si="37"/>
        <v>#NAME?</v>
      </c>
      <c r="C95" s="18" t="e">
        <f t="shared" ca="1" si="28"/>
        <v>#NAME?</v>
      </c>
      <c r="D95" s="18" t="e">
        <f ca="1">_xll.RiskNormal($B$9*$B$12,$B$10*SQRT($B$12))</f>
        <v>#NAME?</v>
      </c>
      <c r="E95" s="18" t="e">
        <f t="shared" ca="1" si="29"/>
        <v>#NAME?</v>
      </c>
      <c r="F95" s="18" t="e">
        <f t="shared" ca="1" si="30"/>
        <v>#NAME?</v>
      </c>
      <c r="G95" s="18" t="e">
        <f ca="1">_xll.RiskNormal($B$9*($B$13-$B$12),$B$10*SQRT($B$13-$B$12))</f>
        <v>#NAME?</v>
      </c>
      <c r="H95" s="18" t="e">
        <f t="shared" ca="1" si="31"/>
        <v>#NAME?</v>
      </c>
      <c r="I95" s="18" t="e">
        <f t="shared" ca="1" si="32"/>
        <v>#NAME?</v>
      </c>
      <c r="J95" s="18" t="e">
        <f t="shared" ca="1" si="33"/>
        <v>#NAME?</v>
      </c>
      <c r="K95" s="19" t="e">
        <f t="shared" ca="1" si="38"/>
        <v>#NAME?</v>
      </c>
      <c r="L95" s="19" t="e">
        <f t="shared" ca="1" si="34"/>
        <v>#NAME?</v>
      </c>
      <c r="M95" s="19" t="e">
        <f t="shared" ca="1" si="35"/>
        <v>#NAME?</v>
      </c>
      <c r="N95" s="20" t="e">
        <f t="shared" ca="1" si="36"/>
        <v>#NAME?</v>
      </c>
    </row>
    <row r="96" spans="1:14" x14ac:dyDescent="0.3">
      <c r="A96" s="2">
        <v>77</v>
      </c>
      <c r="B96" s="18" t="e">
        <f t="shared" ca="1" si="37"/>
        <v>#NAME?</v>
      </c>
      <c r="C96" s="18" t="e">
        <f t="shared" ca="1" si="28"/>
        <v>#NAME?</v>
      </c>
      <c r="D96" s="18" t="e">
        <f ca="1">_xll.RiskNormal($B$9*$B$12,$B$10*SQRT($B$12))</f>
        <v>#NAME?</v>
      </c>
      <c r="E96" s="18" t="e">
        <f t="shared" ca="1" si="29"/>
        <v>#NAME?</v>
      </c>
      <c r="F96" s="18" t="e">
        <f t="shared" ca="1" si="30"/>
        <v>#NAME?</v>
      </c>
      <c r="G96" s="18" t="e">
        <f ca="1">_xll.RiskNormal($B$9*($B$13-$B$12),$B$10*SQRT($B$13-$B$12))</f>
        <v>#NAME?</v>
      </c>
      <c r="H96" s="18" t="e">
        <f t="shared" ca="1" si="31"/>
        <v>#NAME?</v>
      </c>
      <c r="I96" s="18" t="e">
        <f t="shared" ca="1" si="32"/>
        <v>#NAME?</v>
      </c>
      <c r="J96" s="18" t="e">
        <f t="shared" ca="1" si="33"/>
        <v>#NAME?</v>
      </c>
      <c r="K96" s="19" t="e">
        <f t="shared" ca="1" si="38"/>
        <v>#NAME?</v>
      </c>
      <c r="L96" s="19" t="e">
        <f t="shared" ca="1" si="34"/>
        <v>#NAME?</v>
      </c>
      <c r="M96" s="19" t="e">
        <f t="shared" ca="1" si="35"/>
        <v>#NAME?</v>
      </c>
      <c r="N96" s="20" t="e">
        <f t="shared" ca="1" si="36"/>
        <v>#NAME?</v>
      </c>
    </row>
    <row r="97" spans="1:15" x14ac:dyDescent="0.3">
      <c r="A97" s="2">
        <v>78</v>
      </c>
      <c r="B97" s="18" t="e">
        <f t="shared" ca="1" si="37"/>
        <v>#NAME?</v>
      </c>
      <c r="C97" s="18" t="e">
        <f t="shared" ca="1" si="28"/>
        <v>#NAME?</v>
      </c>
      <c r="D97" s="18" t="e">
        <f ca="1">_xll.RiskNormal($B$9*$B$12,$B$10*SQRT($B$12))</f>
        <v>#NAME?</v>
      </c>
      <c r="E97" s="18" t="e">
        <f t="shared" ca="1" si="29"/>
        <v>#NAME?</v>
      </c>
      <c r="F97" s="18" t="e">
        <f t="shared" ca="1" si="30"/>
        <v>#NAME?</v>
      </c>
      <c r="G97" s="18" t="e">
        <f ca="1">_xll.RiskNormal($B$9*($B$13-$B$12),$B$10*SQRT($B$13-$B$12))</f>
        <v>#NAME?</v>
      </c>
      <c r="H97" s="18" t="e">
        <f t="shared" ca="1" si="31"/>
        <v>#NAME?</v>
      </c>
      <c r="I97" s="18" t="e">
        <f t="shared" ca="1" si="32"/>
        <v>#NAME?</v>
      </c>
      <c r="J97" s="18" t="e">
        <f t="shared" ca="1" si="33"/>
        <v>#NAME?</v>
      </c>
      <c r="K97" s="19" t="e">
        <f t="shared" ca="1" si="38"/>
        <v>#NAME?</v>
      </c>
      <c r="L97" s="19" t="e">
        <f t="shared" ca="1" si="34"/>
        <v>#NAME?</v>
      </c>
      <c r="M97" s="19" t="e">
        <f t="shared" ca="1" si="35"/>
        <v>#NAME?</v>
      </c>
      <c r="N97" s="20" t="e">
        <f t="shared" ca="1" si="36"/>
        <v>#NAME?</v>
      </c>
    </row>
    <row r="98" spans="1:15" x14ac:dyDescent="0.3">
      <c r="A98" s="2">
        <v>79</v>
      </c>
      <c r="B98" s="18" t="e">
        <f t="shared" ca="1" si="37"/>
        <v>#NAME?</v>
      </c>
      <c r="C98" s="18" t="e">
        <f t="shared" ca="1" si="28"/>
        <v>#NAME?</v>
      </c>
      <c r="D98" s="18" t="e">
        <f ca="1">_xll.RiskNormal($B$9*$B$12,$B$10*SQRT($B$12))</f>
        <v>#NAME?</v>
      </c>
      <c r="E98" s="18" t="e">
        <f t="shared" ca="1" si="29"/>
        <v>#NAME?</v>
      </c>
      <c r="F98" s="18" t="e">
        <f t="shared" ca="1" si="30"/>
        <v>#NAME?</v>
      </c>
      <c r="G98" s="18" t="e">
        <f ca="1">_xll.RiskNormal($B$9*($B$13-$B$12),$B$10*SQRT($B$13-$B$12))</f>
        <v>#NAME?</v>
      </c>
      <c r="H98" s="18" t="e">
        <f t="shared" ca="1" si="31"/>
        <v>#NAME?</v>
      </c>
      <c r="I98" s="18" t="e">
        <f t="shared" ca="1" si="32"/>
        <v>#NAME?</v>
      </c>
      <c r="J98" s="18" t="e">
        <f t="shared" ca="1" si="33"/>
        <v>#NAME?</v>
      </c>
      <c r="K98" s="19" t="e">
        <f t="shared" ca="1" si="38"/>
        <v>#NAME?</v>
      </c>
      <c r="L98" s="19" t="e">
        <f t="shared" ca="1" si="34"/>
        <v>#NAME?</v>
      </c>
      <c r="M98" s="19" t="e">
        <f t="shared" ca="1" si="35"/>
        <v>#NAME?</v>
      </c>
      <c r="N98" s="20" t="e">
        <f t="shared" ca="1" si="36"/>
        <v>#NAME?</v>
      </c>
    </row>
    <row r="99" spans="1:15" x14ac:dyDescent="0.3">
      <c r="A99" s="2">
        <v>80</v>
      </c>
      <c r="B99" s="18" t="e">
        <f t="shared" ca="1" si="37"/>
        <v>#NAME?</v>
      </c>
      <c r="C99" s="18" t="e">
        <f t="shared" ca="1" si="28"/>
        <v>#NAME?</v>
      </c>
      <c r="D99" s="18" t="e">
        <f ca="1">_xll.RiskNormal($B$9*$B$12,$B$10*SQRT($B$12))</f>
        <v>#NAME?</v>
      </c>
      <c r="E99" s="18" t="e">
        <f t="shared" ca="1" si="29"/>
        <v>#NAME?</v>
      </c>
      <c r="F99" s="18" t="e">
        <f t="shared" ca="1" si="30"/>
        <v>#NAME?</v>
      </c>
      <c r="G99" s="18" t="e">
        <f ca="1">_xll.RiskNormal($B$9*($B$13-$B$12),$B$10*SQRT($B$13-$B$12))</f>
        <v>#NAME?</v>
      </c>
      <c r="H99" s="18" t="e">
        <f t="shared" ca="1" si="31"/>
        <v>#NAME?</v>
      </c>
      <c r="I99" s="18" t="e">
        <f t="shared" ca="1" si="32"/>
        <v>#NAME?</v>
      </c>
      <c r="J99" s="18" t="e">
        <f t="shared" ca="1" si="33"/>
        <v>#NAME?</v>
      </c>
      <c r="K99" s="19" t="e">
        <f t="shared" ca="1" si="38"/>
        <v>#NAME?</v>
      </c>
      <c r="L99" s="19" t="e">
        <f t="shared" ca="1" si="34"/>
        <v>#NAME?</v>
      </c>
      <c r="M99" s="19" t="e">
        <f t="shared" ca="1" si="35"/>
        <v>#NAME?</v>
      </c>
      <c r="N99" s="20" t="e">
        <f t="shared" ca="1" si="36"/>
        <v>#NAME?</v>
      </c>
    </row>
    <row r="100" spans="1:15" x14ac:dyDescent="0.3">
      <c r="A100" s="2">
        <v>81</v>
      </c>
      <c r="B100" s="18" t="e">
        <f t="shared" ca="1" si="37"/>
        <v>#NAME?</v>
      </c>
      <c r="C100" s="18" t="e">
        <f t="shared" ref="C100:C109" ca="1" si="39">IF(B100&lt;$B$16,$B$16-B100,0)</f>
        <v>#NAME?</v>
      </c>
      <c r="D100" s="18" t="e">
        <f ca="1">_xll.RiskNormal($B$9*$B$12,$B$10*SQRT($B$12))</f>
        <v>#NAME?</v>
      </c>
      <c r="E100" s="18" t="e">
        <f t="shared" ref="E100:E109" ca="1" si="40">IF(B100&gt;=0,MAX(D100-B100,0),D100)</f>
        <v>#NAME?</v>
      </c>
      <c r="F100" s="18" t="e">
        <f t="shared" ca="1" si="30"/>
        <v>#NAME?</v>
      </c>
      <c r="G100" s="18" t="e">
        <f ca="1">_xll.RiskNormal($B$9*($B$13-$B$12),$B$10*SQRT($B$13-$B$12))</f>
        <v>#NAME?</v>
      </c>
      <c r="H100" s="18" t="e">
        <f t="shared" ca="1" si="31"/>
        <v>#NAME?</v>
      </c>
      <c r="I100" s="18" t="e">
        <f t="shared" ca="1" si="32"/>
        <v>#NAME?</v>
      </c>
      <c r="J100" s="18" t="e">
        <f t="shared" ca="1" si="33"/>
        <v>#NAME?</v>
      </c>
      <c r="K100" s="19" t="e">
        <f t="shared" ca="1" si="38"/>
        <v>#NAME?</v>
      </c>
      <c r="L100" s="19" t="e">
        <f t="shared" ca="1" si="34"/>
        <v>#NAME?</v>
      </c>
      <c r="M100" s="19" t="e">
        <f t="shared" ca="1" si="35"/>
        <v>#NAME?</v>
      </c>
      <c r="N100" s="20" t="e">
        <f t="shared" ca="1" si="36"/>
        <v>#NAME?</v>
      </c>
    </row>
    <row r="101" spans="1:15" x14ac:dyDescent="0.3">
      <c r="A101" s="2">
        <v>82</v>
      </c>
      <c r="B101" s="18" t="e">
        <f t="shared" ca="1" si="37"/>
        <v>#NAME?</v>
      </c>
      <c r="C101" s="18" t="e">
        <f t="shared" ca="1" si="39"/>
        <v>#NAME?</v>
      </c>
      <c r="D101" s="18" t="e">
        <f ca="1">_xll.RiskNormal($B$9*$B$12,$B$10*SQRT($B$12))</f>
        <v>#NAME?</v>
      </c>
      <c r="E101" s="18" t="e">
        <f t="shared" ca="1" si="40"/>
        <v>#NAME?</v>
      </c>
      <c r="F101" s="18" t="e">
        <f t="shared" ca="1" si="30"/>
        <v>#NAME?</v>
      </c>
      <c r="G101" s="18" t="e">
        <f ca="1">_xll.RiskNormal($B$9*($B$13-$B$12),$B$10*SQRT($B$13-$B$12))</f>
        <v>#NAME?</v>
      </c>
      <c r="H101" s="18" t="e">
        <f t="shared" ca="1" si="31"/>
        <v>#NAME?</v>
      </c>
      <c r="I101" s="18" t="e">
        <f t="shared" ca="1" si="32"/>
        <v>#NAME?</v>
      </c>
      <c r="J101" s="18" t="e">
        <f t="shared" ca="1" si="33"/>
        <v>#NAME?</v>
      </c>
      <c r="K101" s="19" t="e">
        <f t="shared" ca="1" si="38"/>
        <v>#NAME?</v>
      </c>
      <c r="L101" s="19" t="e">
        <f t="shared" ca="1" si="34"/>
        <v>#NAME?</v>
      </c>
      <c r="M101" s="19" t="e">
        <f t="shared" ca="1" si="35"/>
        <v>#NAME?</v>
      </c>
      <c r="N101" s="20" t="e">
        <f t="shared" ca="1" si="36"/>
        <v>#NAME?</v>
      </c>
    </row>
    <row r="102" spans="1:15" x14ac:dyDescent="0.3">
      <c r="A102" s="2">
        <v>83</v>
      </c>
      <c r="B102" s="18" t="e">
        <f t="shared" ca="1" si="37"/>
        <v>#NAME?</v>
      </c>
      <c r="C102" s="18" t="e">
        <f t="shared" ca="1" si="39"/>
        <v>#NAME?</v>
      </c>
      <c r="D102" s="18" t="e">
        <f ca="1">_xll.RiskNormal($B$9*$B$12,$B$10*SQRT($B$12))</f>
        <v>#NAME?</v>
      </c>
      <c r="E102" s="18" t="e">
        <f t="shared" ca="1" si="40"/>
        <v>#NAME?</v>
      </c>
      <c r="F102" s="18" t="e">
        <f t="shared" ca="1" si="30"/>
        <v>#NAME?</v>
      </c>
      <c r="G102" s="18" t="e">
        <f ca="1">_xll.RiskNormal($B$9*($B$13-$B$12),$B$10*SQRT($B$13-$B$12))</f>
        <v>#NAME?</v>
      </c>
      <c r="H102" s="18" t="e">
        <f t="shared" ca="1" si="31"/>
        <v>#NAME?</v>
      </c>
      <c r="I102" s="18" t="e">
        <f t="shared" ca="1" si="32"/>
        <v>#NAME?</v>
      </c>
      <c r="J102" s="18" t="e">
        <f t="shared" ca="1" si="33"/>
        <v>#NAME?</v>
      </c>
      <c r="K102" s="19" t="e">
        <f t="shared" ref="K102:K109" ca="1" si="41">IF(C102&gt;0,$B$4,0)</f>
        <v>#NAME?</v>
      </c>
      <c r="L102" s="19" t="e">
        <f t="shared" ca="1" si="34"/>
        <v>#NAME?</v>
      </c>
      <c r="M102" s="19" t="e">
        <f t="shared" ca="1" si="35"/>
        <v>#NAME?</v>
      </c>
      <c r="N102" s="20" t="e">
        <f t="shared" ca="1" si="36"/>
        <v>#NAME?</v>
      </c>
    </row>
    <row r="103" spans="1:15" x14ac:dyDescent="0.3">
      <c r="A103" s="2">
        <v>84</v>
      </c>
      <c r="B103" s="18" t="e">
        <f t="shared" ca="1" si="37"/>
        <v>#NAME?</v>
      </c>
      <c r="C103" s="18" t="e">
        <f t="shared" ca="1" si="39"/>
        <v>#NAME?</v>
      </c>
      <c r="D103" s="18" t="e">
        <f ca="1">_xll.RiskNormal($B$9*$B$12,$B$10*SQRT($B$12))</f>
        <v>#NAME?</v>
      </c>
      <c r="E103" s="18" t="e">
        <f t="shared" ca="1" si="40"/>
        <v>#NAME?</v>
      </c>
      <c r="F103" s="18" t="e">
        <f t="shared" ca="1" si="30"/>
        <v>#NAME?</v>
      </c>
      <c r="G103" s="18" t="e">
        <f ca="1">_xll.RiskNormal($B$9*($B$13-$B$12),$B$10*SQRT($B$13-$B$12))</f>
        <v>#NAME?</v>
      </c>
      <c r="H103" s="18" t="e">
        <f t="shared" ca="1" si="31"/>
        <v>#NAME?</v>
      </c>
      <c r="I103" s="18" t="e">
        <f t="shared" ca="1" si="32"/>
        <v>#NAME?</v>
      </c>
      <c r="J103" s="18" t="e">
        <f t="shared" ca="1" si="33"/>
        <v>#NAME?</v>
      </c>
      <c r="K103" s="19" t="e">
        <f t="shared" ca="1" si="41"/>
        <v>#NAME?</v>
      </c>
      <c r="L103" s="19" t="e">
        <f t="shared" ca="1" si="34"/>
        <v>#NAME?</v>
      </c>
      <c r="M103" s="19" t="e">
        <f t="shared" ca="1" si="35"/>
        <v>#NAME?</v>
      </c>
      <c r="N103" s="20" t="e">
        <f t="shared" ca="1" si="36"/>
        <v>#NAME?</v>
      </c>
    </row>
    <row r="104" spans="1:15" x14ac:dyDescent="0.3">
      <c r="A104" s="2">
        <v>85</v>
      </c>
      <c r="B104" s="18" t="e">
        <f t="shared" ca="1" si="37"/>
        <v>#NAME?</v>
      </c>
      <c r="C104" s="18" t="e">
        <f t="shared" ca="1" si="39"/>
        <v>#NAME?</v>
      </c>
      <c r="D104" s="18" t="e">
        <f ca="1">_xll.RiskNormal($B$9*$B$12,$B$10*SQRT($B$12))</f>
        <v>#NAME?</v>
      </c>
      <c r="E104" s="18" t="e">
        <f t="shared" ca="1" si="40"/>
        <v>#NAME?</v>
      </c>
      <c r="F104" s="18" t="e">
        <f t="shared" ca="1" si="30"/>
        <v>#NAME?</v>
      </c>
      <c r="G104" s="18" t="e">
        <f ca="1">_xll.RiskNormal($B$9*($B$13-$B$12),$B$10*SQRT($B$13-$B$12))</f>
        <v>#NAME?</v>
      </c>
      <c r="H104" s="18" t="e">
        <f t="shared" ca="1" si="31"/>
        <v>#NAME?</v>
      </c>
      <c r="I104" s="18" t="e">
        <f t="shared" ca="1" si="32"/>
        <v>#NAME?</v>
      </c>
      <c r="J104" s="18" t="e">
        <f t="shared" ca="1" si="33"/>
        <v>#NAME?</v>
      </c>
      <c r="K104" s="19" t="e">
        <f t="shared" ca="1" si="41"/>
        <v>#NAME?</v>
      </c>
      <c r="L104" s="19" t="e">
        <f t="shared" ca="1" si="34"/>
        <v>#NAME?</v>
      </c>
      <c r="M104" s="19" t="e">
        <f t="shared" ca="1" si="35"/>
        <v>#NAME?</v>
      </c>
      <c r="N104" s="20" t="e">
        <f t="shared" ca="1" si="36"/>
        <v>#NAME?</v>
      </c>
    </row>
    <row r="105" spans="1:15" x14ac:dyDescent="0.3">
      <c r="A105" s="2">
        <v>86</v>
      </c>
      <c r="B105" s="18" t="e">
        <f t="shared" ca="1" si="37"/>
        <v>#NAME?</v>
      </c>
      <c r="C105" s="18" t="e">
        <f t="shared" ca="1" si="39"/>
        <v>#NAME?</v>
      </c>
      <c r="D105" s="18" t="e">
        <f ca="1">_xll.RiskNormal($B$9*$B$12,$B$10*SQRT($B$12))</f>
        <v>#NAME?</v>
      </c>
      <c r="E105" s="18" t="e">
        <f t="shared" ca="1" si="40"/>
        <v>#NAME?</v>
      </c>
      <c r="F105" s="18" t="e">
        <f t="shared" ca="1" si="30"/>
        <v>#NAME?</v>
      </c>
      <c r="G105" s="18" t="e">
        <f ca="1">_xll.RiskNormal($B$9*($B$13-$B$12),$B$10*SQRT($B$13-$B$12))</f>
        <v>#NAME?</v>
      </c>
      <c r="H105" s="18" t="e">
        <f t="shared" ca="1" si="31"/>
        <v>#NAME?</v>
      </c>
      <c r="I105" s="18" t="e">
        <f t="shared" ca="1" si="32"/>
        <v>#NAME?</v>
      </c>
      <c r="J105" s="18" t="e">
        <f t="shared" ca="1" si="33"/>
        <v>#NAME?</v>
      </c>
      <c r="K105" s="19" t="e">
        <f t="shared" ca="1" si="41"/>
        <v>#NAME?</v>
      </c>
      <c r="L105" s="19" t="e">
        <f t="shared" ca="1" si="34"/>
        <v>#NAME?</v>
      </c>
      <c r="M105" s="19" t="e">
        <f t="shared" ca="1" si="35"/>
        <v>#NAME?</v>
      </c>
      <c r="N105" s="20" t="e">
        <f t="shared" ca="1" si="36"/>
        <v>#NAME?</v>
      </c>
    </row>
    <row r="106" spans="1:15" x14ac:dyDescent="0.3">
      <c r="A106" s="2">
        <v>87</v>
      </c>
      <c r="B106" s="18" t="e">
        <f t="shared" ca="1" si="37"/>
        <v>#NAME?</v>
      </c>
      <c r="C106" s="18" t="e">
        <f t="shared" ca="1" si="39"/>
        <v>#NAME?</v>
      </c>
      <c r="D106" s="18" t="e">
        <f ca="1">_xll.RiskNormal($B$9*$B$12,$B$10*SQRT($B$12))</f>
        <v>#NAME?</v>
      </c>
      <c r="E106" s="18" t="e">
        <f t="shared" ca="1" si="40"/>
        <v>#NAME?</v>
      </c>
      <c r="F106" s="18" t="e">
        <f t="shared" ca="1" si="30"/>
        <v>#NAME?</v>
      </c>
      <c r="G106" s="18" t="e">
        <f ca="1">_xll.RiskNormal($B$9*($B$13-$B$12),$B$10*SQRT($B$13-$B$12))</f>
        <v>#NAME?</v>
      </c>
      <c r="H106" s="18" t="e">
        <f t="shared" ca="1" si="31"/>
        <v>#NAME?</v>
      </c>
      <c r="I106" s="18" t="e">
        <f t="shared" ca="1" si="32"/>
        <v>#NAME?</v>
      </c>
      <c r="J106" s="18" t="e">
        <f t="shared" ca="1" si="33"/>
        <v>#NAME?</v>
      </c>
      <c r="K106" s="19" t="e">
        <f t="shared" ca="1" si="41"/>
        <v>#NAME?</v>
      </c>
      <c r="L106" s="19" t="e">
        <f t="shared" ca="1" si="34"/>
        <v>#NAME?</v>
      </c>
      <c r="M106" s="19" t="e">
        <f t="shared" ca="1" si="35"/>
        <v>#NAME?</v>
      </c>
      <c r="N106" s="20" t="e">
        <f t="shared" ca="1" si="36"/>
        <v>#NAME?</v>
      </c>
    </row>
    <row r="107" spans="1:15" x14ac:dyDescent="0.3">
      <c r="A107" s="2">
        <v>88</v>
      </c>
      <c r="B107" s="18" t="e">
        <f t="shared" ca="1" si="37"/>
        <v>#NAME?</v>
      </c>
      <c r="C107" s="18" t="e">
        <f t="shared" ca="1" si="39"/>
        <v>#NAME?</v>
      </c>
      <c r="D107" s="18" t="e">
        <f ca="1">_xll.RiskNormal($B$9*$B$12,$B$10*SQRT($B$12))</f>
        <v>#NAME?</v>
      </c>
      <c r="E107" s="18" t="e">
        <f t="shared" ca="1" si="40"/>
        <v>#NAME?</v>
      </c>
      <c r="F107" s="18" t="e">
        <f t="shared" ca="1" si="30"/>
        <v>#NAME?</v>
      </c>
      <c r="G107" s="18" t="e">
        <f ca="1">_xll.RiskNormal($B$9*($B$13-$B$12),$B$10*SQRT($B$13-$B$12))</f>
        <v>#NAME?</v>
      </c>
      <c r="H107" s="18" t="e">
        <f t="shared" ca="1" si="31"/>
        <v>#NAME?</v>
      </c>
      <c r="I107" s="18" t="e">
        <f t="shared" ca="1" si="32"/>
        <v>#NAME?</v>
      </c>
      <c r="J107" s="18" t="e">
        <f t="shared" ca="1" si="33"/>
        <v>#NAME?</v>
      </c>
      <c r="K107" s="19" t="e">
        <f t="shared" ca="1" si="41"/>
        <v>#NAME?</v>
      </c>
      <c r="L107" s="19" t="e">
        <f t="shared" ca="1" si="34"/>
        <v>#NAME?</v>
      </c>
      <c r="M107" s="19" t="e">
        <f t="shared" ca="1" si="35"/>
        <v>#NAME?</v>
      </c>
      <c r="N107" s="20" t="e">
        <f t="shared" ca="1" si="36"/>
        <v>#NAME?</v>
      </c>
    </row>
    <row r="108" spans="1:15" x14ac:dyDescent="0.3">
      <c r="A108" s="2">
        <v>89</v>
      </c>
      <c r="B108" s="18" t="e">
        <f t="shared" ca="1" si="37"/>
        <v>#NAME?</v>
      </c>
      <c r="C108" s="18" t="e">
        <f t="shared" ca="1" si="39"/>
        <v>#NAME?</v>
      </c>
      <c r="D108" s="18" t="e">
        <f ca="1">_xll.RiskNormal($B$9*$B$12,$B$10*SQRT($B$12))</f>
        <v>#NAME?</v>
      </c>
      <c r="E108" s="18" t="e">
        <f t="shared" ca="1" si="40"/>
        <v>#NAME?</v>
      </c>
      <c r="F108" s="18" t="e">
        <f t="shared" ca="1" si="30"/>
        <v>#NAME?</v>
      </c>
      <c r="G108" s="18" t="e">
        <f ca="1">_xll.RiskNormal($B$9*($B$13-$B$12),$B$10*SQRT($B$13-$B$12))</f>
        <v>#NAME?</v>
      </c>
      <c r="H108" s="18" t="e">
        <f t="shared" ca="1" si="31"/>
        <v>#NAME?</v>
      </c>
      <c r="I108" s="18" t="e">
        <f t="shared" ca="1" si="32"/>
        <v>#NAME?</v>
      </c>
      <c r="J108" s="18" t="e">
        <f t="shared" ca="1" si="33"/>
        <v>#NAME?</v>
      </c>
      <c r="K108" s="19" t="e">
        <f t="shared" ca="1" si="41"/>
        <v>#NAME?</v>
      </c>
      <c r="L108" s="19" t="e">
        <f t="shared" ca="1" si="34"/>
        <v>#NAME?</v>
      </c>
      <c r="M108" s="19" t="e">
        <f t="shared" ca="1" si="35"/>
        <v>#NAME?</v>
      </c>
      <c r="N108" s="20" t="e">
        <f t="shared" ca="1" si="36"/>
        <v>#NAME?</v>
      </c>
    </row>
    <row r="109" spans="1:15" x14ac:dyDescent="0.3">
      <c r="A109" s="2">
        <v>90</v>
      </c>
      <c r="B109" s="18" t="e">
        <f t="shared" ca="1" si="37"/>
        <v>#NAME?</v>
      </c>
      <c r="C109" s="18" t="e">
        <f t="shared" ca="1" si="39"/>
        <v>#NAME?</v>
      </c>
      <c r="D109" s="18" t="e">
        <f ca="1">_xll.RiskNormal($B$9*$B$12,$B$10*SQRT($B$12))</f>
        <v>#NAME?</v>
      </c>
      <c r="E109" s="18" t="e">
        <f t="shared" ca="1" si="40"/>
        <v>#NAME?</v>
      </c>
      <c r="F109" s="18" t="e">
        <f t="shared" ca="1" si="30"/>
        <v>#NAME?</v>
      </c>
      <c r="G109" s="18" t="e">
        <f ca="1">_xll.RiskNormal($B$9*($B$13-$B$12),$B$10*SQRT($B$13-$B$12))</f>
        <v>#NAME?</v>
      </c>
      <c r="H109" s="18" t="e">
        <f t="shared" ca="1" si="31"/>
        <v>#NAME?</v>
      </c>
      <c r="I109" s="18" t="e">
        <f t="shared" ca="1" si="32"/>
        <v>#NAME?</v>
      </c>
      <c r="J109" s="18" t="e">
        <f t="shared" ca="1" si="33"/>
        <v>#NAME?</v>
      </c>
      <c r="K109" s="19" t="e">
        <f t="shared" ca="1" si="41"/>
        <v>#NAME?</v>
      </c>
      <c r="L109" s="19" t="e">
        <f t="shared" ca="1" si="34"/>
        <v>#NAME?</v>
      </c>
      <c r="M109" s="19" t="e">
        <f t="shared" ca="1" si="35"/>
        <v>#NAME?</v>
      </c>
      <c r="N109" s="20" t="e">
        <f t="shared" ca="1" si="36"/>
        <v>#NAME?</v>
      </c>
    </row>
    <row r="110" spans="1:15" x14ac:dyDescent="0.3">
      <c r="O110" s="8"/>
    </row>
    <row r="111" spans="1:15" x14ac:dyDescent="0.3">
      <c r="A111" s="2" t="s">
        <v>26</v>
      </c>
      <c r="B111" s="21" t="e">
        <f ca="1">_xll.RiskOutput() + SUM(N20:N109)/30</f>
        <v>#NAME?</v>
      </c>
    </row>
    <row r="112" spans="1:15" x14ac:dyDescent="0.3">
      <c r="B112" s="19"/>
    </row>
    <row r="113" spans="1:6" x14ac:dyDescent="0.3">
      <c r="A113" s="1" t="s">
        <v>34</v>
      </c>
      <c r="B113" s="19"/>
    </row>
    <row r="114" spans="1:6" x14ac:dyDescent="0.3">
      <c r="A114" s="2" t="s">
        <v>27</v>
      </c>
      <c r="B114" s="18">
        <v>480</v>
      </c>
      <c r="C114" s="2">
        <v>200</v>
      </c>
      <c r="D114" s="2">
        <v>400</v>
      </c>
      <c r="E114" s="2">
        <v>600</v>
      </c>
      <c r="F114" s="2">
        <v>800</v>
      </c>
    </row>
    <row r="115" spans="1:6" x14ac:dyDescent="0.3">
      <c r="A115" s="2" t="s">
        <v>32</v>
      </c>
      <c r="B115" s="22">
        <v>16328.0615234375</v>
      </c>
      <c r="C115" s="22">
        <v>103697.15625</v>
      </c>
      <c r="D115" s="22">
        <v>23363.615234375</v>
      </c>
      <c r="E115" s="22">
        <v>27687.5078125</v>
      </c>
      <c r="F115" s="22">
        <v>47576.3984375</v>
      </c>
    </row>
    <row r="116" spans="1:6" x14ac:dyDescent="0.3">
      <c r="A116" s="2" t="s">
        <v>29</v>
      </c>
      <c r="B116" s="22">
        <v>18001.525390625</v>
      </c>
      <c r="C116" s="22">
        <v>113742.953125</v>
      </c>
      <c r="D116" s="22">
        <v>31301.49609375</v>
      </c>
      <c r="E116" s="22">
        <v>29359.1953125</v>
      </c>
      <c r="F116" s="22">
        <v>49248.0859375</v>
      </c>
    </row>
    <row r="117" spans="1:6" x14ac:dyDescent="0.3">
      <c r="A117" s="2" t="s">
        <v>30</v>
      </c>
      <c r="B117" s="23">
        <v>17040.088274414062</v>
      </c>
      <c r="C117" s="22">
        <v>108193.468546875</v>
      </c>
      <c r="D117" s="22">
        <v>26775.577960937499</v>
      </c>
      <c r="E117" s="22">
        <v>28627.806607421873</v>
      </c>
      <c r="F117" s="22">
        <v>48516.695539062501</v>
      </c>
    </row>
    <row r="118" spans="1:6" x14ac:dyDescent="0.3">
      <c r="A118" s="2" t="s">
        <v>31</v>
      </c>
      <c r="B118" s="22">
        <v>227.51613655164326</v>
      </c>
      <c r="C118" s="22">
        <v>1525.8467374634906</v>
      </c>
      <c r="D118" s="22">
        <v>1210.5177235962735</v>
      </c>
      <c r="E118" s="22">
        <v>243.44010027236502</v>
      </c>
      <c r="F118" s="22">
        <v>243.44011812967361</v>
      </c>
    </row>
  </sheetData>
  <phoneticPr fontId="0" type="noConversion"/>
  <printOptions headings="1" gridLines="1" gridLinesSet="0"/>
  <pageMargins left="0.75" right="0.75" top="1" bottom="1" header="0.5" footer="0.5"/>
  <pageSetup scale="48" orientation="portrait" horizontalDpi="4294967292" r:id="rId1"/>
  <headerFooter alignWithMargins="0">
    <oddFooter>&amp;CProblem 13.48, parts (a) and (b)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Chris</cp:lastModifiedBy>
  <cp:lastPrinted>1996-07-15T17:55:44Z</cp:lastPrinted>
  <dcterms:created xsi:type="dcterms:W3CDTF">1998-12-24T19:17:43Z</dcterms:created>
  <dcterms:modified xsi:type="dcterms:W3CDTF">2014-03-12T15:56:14Z</dcterms:modified>
</cp:coreProperties>
</file>